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EI/archivos_publicacion/"/>
    </mc:Choice>
  </mc:AlternateContent>
  <xr:revisionPtr revIDLastSave="43" documentId="13_ncr:1_{DEDDDE93-B2FE-409E-8917-580BFA6B5059}" xr6:coauthVersionLast="47" xr6:coauthVersionMax="47" xr10:uidLastSave="{A132D9C5-047B-4B59-8818-02393AD79F76}"/>
  <bookViews>
    <workbookView xWindow="-110" yWindow="-110" windowWidth="19420" windowHeight="10300" firstSheet="1" activeTab="1" xr2:uid="{5C7ED9F5-63DE-4651-8347-57ADD3666D9B}"/>
  </bookViews>
  <sheets>
    <sheet name="Sheet1" sheetId="1" state="hidden" r:id="rId1"/>
    <sheet name="Cuadro 1" sheetId="5" r:id="rId2"/>
  </sheets>
  <definedNames>
    <definedName name="_xlnm._FilterDatabase" localSheetId="1" hidden="1">'Cuadro 1'!$B$7:$C$11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19" i="1" s="1"/>
  <c r="D27" i="1"/>
  <c r="F24" i="1" s="1"/>
  <c r="G24" i="1" l="1"/>
  <c r="G20" i="1"/>
  <c r="F21" i="1"/>
  <c r="G12" i="1"/>
  <c r="F25" i="1"/>
  <c r="F13" i="1"/>
  <c r="G16" i="1"/>
  <c r="G13" i="1"/>
  <c r="F17" i="1"/>
  <c r="F14" i="1"/>
  <c r="F18" i="1"/>
  <c r="F22" i="1"/>
  <c r="F26" i="1"/>
  <c r="G14" i="1"/>
  <c r="G18" i="1"/>
  <c r="G22" i="1"/>
  <c r="G26" i="1"/>
  <c r="G17" i="1"/>
  <c r="G25" i="1"/>
  <c r="F15" i="1"/>
  <c r="F23" i="1"/>
  <c r="G15" i="1"/>
  <c r="G23" i="1"/>
  <c r="G27" i="1"/>
  <c r="G21" i="1"/>
  <c r="G11" i="1"/>
  <c r="F19" i="1"/>
  <c r="F27" i="1"/>
  <c r="F11" i="1"/>
  <c r="F12" i="1"/>
  <c r="F16" i="1"/>
  <c r="F20" i="1"/>
</calcChain>
</file>

<file path=xl/sharedStrings.xml><?xml version="1.0" encoding="utf-8"?>
<sst xmlns="http://schemas.openxmlformats.org/spreadsheetml/2006/main" count="30" uniqueCount="30">
  <si>
    <t>PERIODO</t>
  </si>
  <si>
    <t>MONTO</t>
  </si>
  <si>
    <t>AHORRISTAS</t>
  </si>
  <si>
    <t>%MONTO</t>
  </si>
  <si>
    <t>% AHORRISTAS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</si>
  <si>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</si>
  <si>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</si>
  <si>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</si>
  <si>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</si>
  <si>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</si>
  <si>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</si>
  <si>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</si>
  <si>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</si>
  <si>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</si>
  <si>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</si>
  <si>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</si>
  <si>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</si>
  <si>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</si>
  <si>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</si>
  <si>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</si>
  <si>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</si>
  <si>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TOTAL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</si>
  <si>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Contabilidad Programa IFIL</t>
    </r>
  </si>
  <si>
    <t xml:space="preserve"> Cuadro 1. Estadísticas institucionales de ahorristas resarcidos y monto devuelto de entidades intervenidas y en liquidación a través del programa IFIL¹ según año y trimestre.
</t>
  </si>
  <si>
    <t>Fecha</t>
  </si>
  <si>
    <t>Monto (DOP)</t>
  </si>
  <si>
    <t>Cantidad de Ahorristas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</si>
  <si>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IFIL.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</si>
  <si>
    <r>
      <rPr>
        <b/>
        <sz val="11"/>
        <color theme="1"/>
        <rFont val="Calibri"/>
        <family val="2"/>
        <scheme val="minor"/>
      </rPr>
      <t xml:space="preserve">¹IFIL: </t>
    </r>
    <r>
      <rPr>
        <sz val="11"/>
        <color theme="1"/>
        <rFont val="Calibri"/>
        <family val="2"/>
        <scheme val="minor"/>
      </rPr>
      <t>Instituciones Financieras Intervenidas y en Liquidación.</t>
    </r>
  </si>
  <si>
    <t>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</si>
</sst>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4" fillId="0" borderId="0" xfId="0" applyNumberFormat="1" applyFont="1"/>
    <xf numFmtId="0" fontId="4" fillId="0" borderId="0" xfId="0" applyFont="1"/>
    <xf numFmtId="4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165" fontId="0" fillId="0" borderId="2" xfId="1" applyNumberFormat="1" applyFont="1" applyBorder="1"/>
    <xf numFmtId="3" fontId="0" fillId="0" borderId="2" xfId="0" applyNumberFormat="1" applyBorder="1"/>
    <xf numFmtId="165" fontId="0" fillId="3" borderId="3" xfId="1" applyNumberFormat="1" applyFont="1" applyFill="1" applyBorder="1"/>
    <xf numFmtId="3" fontId="0" fillId="3" borderId="3" xfId="0" applyNumberFormat="1" applyFill="1" applyBorder="1"/>
    <xf numFmtId="9" fontId="0" fillId="3" borderId="3" xfId="2" applyFont="1" applyFill="1" applyBorder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0" fontId="2" fillId="2" borderId="3" xfId="0" applyFont="1" applyFill="1" applyBorder="1"/>
    <xf numFmtId="0" fontId="0" fillId="4" borderId="0" xfId="0" applyFill="1" applyAlignment="1">
      <alignment horizontal="left"/>
    </xf>
    <xf numFmtId="3" fontId="0" fillId="0" borderId="0" xfId="0" applyNumberFormat="1" applyAlignment="1">
      <alignment horizontal="left"/>
    </xf>
    <xf numFmtId="0" fontId="3" fillId="5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/>
    </xf>
    <xf numFmtId="3" fontId="3" fillId="5" borderId="0" xfId="0" applyNumberFormat="1" applyFont="1" applyFill="1" applyAlignment="1">
      <alignment horizontal="right" indent="1"/>
    </xf>
    <xf numFmtId="3" fontId="0" fillId="0" borderId="0" xfId="0" applyNumberFormat="1" applyAlignment="1">
      <alignment horizontal="right" indent="1"/>
    </xf>
    <xf numFmtId="0" fontId="6" fillId="0" borderId="0" xfId="0" applyFont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133350</xdr:rowOff>
    </xdr:from>
    <xdr:to>
      <xdr:col>5</xdr:col>
      <xdr:colOff>714375</xdr:colOff>
      <xdr:row>4</xdr:row>
      <xdr:rowOff>28575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0CFFA52-8D87-4A58-8685-B95D5F448A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76550" y="133350"/>
          <a:ext cx="2924175" cy="657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504825</xdr:colOff>
      <xdr:row>5</xdr:row>
      <xdr:rowOff>28575</xdr:rowOff>
    </xdr:from>
    <xdr:to>
      <xdr:col>6</xdr:col>
      <xdr:colOff>676275</xdr:colOff>
      <xdr:row>8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EE09F6-7ACB-4AF1-9805-6E4FE03C52C5}"/>
            </a:ext>
          </a:extLst>
        </xdr:cNvPr>
        <xdr:cNvSpPr txBox="1"/>
      </xdr:nvSpPr>
      <xdr:spPr>
        <a:xfrm>
          <a:off x="1724025" y="981075"/>
          <a:ext cx="51435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600" b="1" baseline="0">
              <a:solidFill>
                <a:srgbClr val="244963"/>
              </a:solidFill>
            </a:rPr>
            <a:t>Relación de pagos Programa IFIL 2005 - Actual</a:t>
          </a:r>
        </a:p>
        <a:p>
          <a:pPr algn="ctr"/>
          <a:r>
            <a:rPr lang="es-DO" sz="1600" b="0" baseline="0">
              <a:solidFill>
                <a:srgbClr val="244963"/>
              </a:solidFill>
            </a:rPr>
            <a:t>Dirección Operaciones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576981</xdr:colOff>
      <xdr:row>0</xdr:row>
      <xdr:rowOff>58536</xdr:rowOff>
    </xdr:from>
    <xdr:to>
      <xdr:col>2</xdr:col>
      <xdr:colOff>752384</xdr:colOff>
      <xdr:row>3</xdr:row>
      <xdr:rowOff>162041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C214572-3813-49CB-86B6-D9DB4746E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711" y="61076"/>
          <a:ext cx="2996073" cy="647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59D5-32B6-43D1-9989-D9CE3DE6C7AF}">
  <sheetPr codeName="Sheet1"/>
  <dimension ref="C10:G35"/>
  <sheetViews>
    <sheetView showGridLines="0" workbookViewId="0">
      <selection activeCell="C8" sqref="C8"/>
    </sheetView>
  </sheetViews>
  <sheetFormatPr defaultColWidth="9.1796875" defaultRowHeight="14.5" x14ac:dyDescent="0.35"/>
  <cols>
    <col min="3" max="3" width="27" customWidth="1"/>
    <col min="4" max="4" width="14.81640625" customWidth="1"/>
    <col min="5" max="5" width="16.1796875" customWidth="1"/>
    <col min="6" max="7" width="16.54296875" customWidth="1"/>
  </cols>
  <sheetData>
    <row r="10" spans="3:7" ht="15" thickBot="1" x14ac:dyDescent="0.4"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</row>
    <row r="11" spans="3:7" x14ac:dyDescent="0.35">
      <c r="C11" s="5" t="s">
        <v>5</v>
      </c>
      <c r="D11" s="6">
        <v>10377683.339999998</v>
      </c>
      <c r="E11" s="7">
        <v>729</v>
      </c>
      <c r="F11" s="11">
        <f>D11/$D$27</f>
        <v>5.191670965581105E-2</v>
      </c>
      <c r="G11" s="11">
        <f>E11/$E$27</f>
        <v>0.16279589102277803</v>
      </c>
    </row>
    <row r="12" spans="3:7" x14ac:dyDescent="0.35">
      <c r="C12" s="5" t="s">
        <v>6</v>
      </c>
      <c r="D12" s="6">
        <v>48649707.209999986</v>
      </c>
      <c r="E12" s="7">
        <v>1120</v>
      </c>
      <c r="F12" s="11">
        <f t="shared" ref="F12:F27" si="0">D12/$D$27</f>
        <v>0.2433811710487003</v>
      </c>
      <c r="G12" s="11">
        <f t="shared" ref="G12:G27" si="1">E12/$E$27</f>
        <v>0.25011165698972754</v>
      </c>
    </row>
    <row r="13" spans="3:7" x14ac:dyDescent="0.35">
      <c r="C13" s="5" t="s">
        <v>7</v>
      </c>
      <c r="D13" s="6">
        <v>23504117.640000004</v>
      </c>
      <c r="E13" s="7">
        <v>815</v>
      </c>
      <c r="F13" s="11">
        <f t="shared" si="0"/>
        <v>0.11758466810492478</v>
      </c>
      <c r="G13" s="11">
        <f t="shared" si="1"/>
        <v>0.18200089325591781</v>
      </c>
    </row>
    <row r="14" spans="3:7" x14ac:dyDescent="0.35">
      <c r="C14" s="5" t="s">
        <v>8</v>
      </c>
      <c r="D14" s="6">
        <v>23637570.329999991</v>
      </c>
      <c r="E14" s="7">
        <v>524</v>
      </c>
      <c r="F14" s="11">
        <f t="shared" si="0"/>
        <v>0.11825229539056485</v>
      </c>
      <c r="G14" s="11">
        <f t="shared" si="1"/>
        <v>0.11701652523447968</v>
      </c>
    </row>
    <row r="15" spans="3:7" x14ac:dyDescent="0.35">
      <c r="C15" s="5" t="s">
        <v>9</v>
      </c>
      <c r="D15" s="6">
        <v>9892401.3699999992</v>
      </c>
      <c r="E15" s="7">
        <v>190</v>
      </c>
      <c r="F15" s="11">
        <f t="shared" si="0"/>
        <v>4.9488976768589425E-2</v>
      </c>
      <c r="G15" s="11">
        <f t="shared" si="1"/>
        <v>4.2429656096471639E-2</v>
      </c>
    </row>
    <row r="16" spans="3:7" x14ac:dyDescent="0.35">
      <c r="C16" s="5" t="s">
        <v>10</v>
      </c>
      <c r="D16" s="6">
        <v>11614195.430000002</v>
      </c>
      <c r="E16" s="7">
        <v>219</v>
      </c>
      <c r="F16" s="11">
        <f t="shared" si="0"/>
        <v>5.8102641241812816E-2</v>
      </c>
      <c r="G16" s="11">
        <f t="shared" si="1"/>
        <v>4.8905761500669942E-2</v>
      </c>
    </row>
    <row r="17" spans="3:7" x14ac:dyDescent="0.35">
      <c r="C17" s="5" t="s">
        <v>11</v>
      </c>
      <c r="D17" s="6">
        <v>5443646.6200000001</v>
      </c>
      <c r="E17" s="7">
        <v>108</v>
      </c>
      <c r="F17" s="11">
        <f t="shared" si="0"/>
        <v>2.7233074259459651E-2</v>
      </c>
      <c r="G17" s="11">
        <f t="shared" si="1"/>
        <v>2.4117909781152299E-2</v>
      </c>
    </row>
    <row r="18" spans="3:7" x14ac:dyDescent="0.35">
      <c r="C18" s="5" t="s">
        <v>12</v>
      </c>
      <c r="D18" s="6">
        <v>17316907.569999997</v>
      </c>
      <c r="E18" s="7">
        <v>218</v>
      </c>
      <c r="F18" s="11">
        <f t="shared" si="0"/>
        <v>8.6631749398532576E-2</v>
      </c>
      <c r="G18" s="11">
        <f t="shared" si="1"/>
        <v>4.8682447521214825E-2</v>
      </c>
    </row>
    <row r="19" spans="3:7" x14ac:dyDescent="0.35">
      <c r="C19" s="5" t="s">
        <v>13</v>
      </c>
      <c r="D19" s="6">
        <v>1725113.2</v>
      </c>
      <c r="E19" s="7">
        <v>34</v>
      </c>
      <c r="F19" s="11">
        <f t="shared" si="0"/>
        <v>8.6302692222835851E-3</v>
      </c>
      <c r="G19" s="11">
        <f t="shared" si="1"/>
        <v>7.592675301473872E-3</v>
      </c>
    </row>
    <row r="20" spans="3:7" x14ac:dyDescent="0.35">
      <c r="C20" s="5" t="s">
        <v>14</v>
      </c>
      <c r="D20" s="6">
        <v>525000</v>
      </c>
      <c r="E20" s="7">
        <v>2</v>
      </c>
      <c r="F20" s="11">
        <f t="shared" si="0"/>
        <v>2.6264313215497294E-3</v>
      </c>
      <c r="G20" s="11">
        <f t="shared" si="1"/>
        <v>4.4662795891022776E-4</v>
      </c>
    </row>
    <row r="21" spans="3:7" x14ac:dyDescent="0.35">
      <c r="C21" s="5" t="s">
        <v>15</v>
      </c>
      <c r="D21" s="6">
        <v>141600</v>
      </c>
      <c r="E21" s="7">
        <v>6</v>
      </c>
      <c r="F21" s="11">
        <f t="shared" si="0"/>
        <v>7.0838604786941262E-4</v>
      </c>
      <c r="G21" s="11">
        <f t="shared" si="1"/>
        <v>1.3398838767306833E-3</v>
      </c>
    </row>
    <row r="22" spans="3:7" x14ac:dyDescent="0.35">
      <c r="C22" s="5" t="s">
        <v>16</v>
      </c>
      <c r="D22" s="6">
        <v>10132700.950000001</v>
      </c>
      <c r="E22" s="7">
        <v>151</v>
      </c>
      <c r="F22" s="11">
        <f t="shared" si="0"/>
        <v>5.0691129803765139E-2</v>
      </c>
      <c r="G22" s="11">
        <f t="shared" si="1"/>
        <v>3.3720410897722194E-2</v>
      </c>
    </row>
    <row r="23" spans="3:7" x14ac:dyDescent="0.35">
      <c r="C23" s="5" t="s">
        <v>17</v>
      </c>
      <c r="D23" s="6">
        <v>7377684.75</v>
      </c>
      <c r="E23" s="7">
        <v>117</v>
      </c>
      <c r="F23" s="11">
        <f t="shared" si="0"/>
        <v>3.6908537729371013E-2</v>
      </c>
      <c r="G23" s="11">
        <f t="shared" si="1"/>
        <v>2.6127735596248324E-2</v>
      </c>
    </row>
    <row r="24" spans="3:7" x14ac:dyDescent="0.35">
      <c r="C24" s="5" t="s">
        <v>18</v>
      </c>
      <c r="D24" s="6">
        <v>355600.16000000003</v>
      </c>
      <c r="E24" s="7">
        <v>7</v>
      </c>
      <c r="F24" s="11">
        <f t="shared" si="0"/>
        <v>1.7789702822325624E-3</v>
      </c>
      <c r="G24" s="11">
        <f t="shared" si="1"/>
        <v>1.5631978561857973E-3</v>
      </c>
    </row>
    <row r="25" spans="3:7" x14ac:dyDescent="0.35">
      <c r="C25" s="5" t="s">
        <v>19</v>
      </c>
      <c r="D25" s="6">
        <v>15000</v>
      </c>
      <c r="E25" s="7">
        <v>1</v>
      </c>
      <c r="F25" s="11">
        <f t="shared" si="0"/>
        <v>7.504089490142083E-5</v>
      </c>
      <c r="G25" s="11">
        <f t="shared" si="1"/>
        <v>2.2331397945511388E-4</v>
      </c>
    </row>
    <row r="26" spans="3:7" x14ac:dyDescent="0.35">
      <c r="C26" s="5" t="s">
        <v>20</v>
      </c>
      <c r="D26" s="6">
        <v>29182077.789999999</v>
      </c>
      <c r="E26" s="7">
        <v>237</v>
      </c>
      <c r="F26" s="11">
        <f t="shared" si="0"/>
        <v>0.14598994882963182</v>
      </c>
      <c r="G26" s="11">
        <f t="shared" si="1"/>
        <v>5.2925413130861992E-2</v>
      </c>
    </row>
    <row r="27" spans="3:7" x14ac:dyDescent="0.35">
      <c r="C27" s="12" t="s">
        <v>21</v>
      </c>
      <c r="D27" s="8">
        <f>SUM(D11:D26)</f>
        <v>199891006.35999995</v>
      </c>
      <c r="E27" s="9">
        <f>SUM(E11:E26)</f>
        <v>4478</v>
      </c>
      <c r="F27" s="10">
        <f t="shared" si="0"/>
        <v>1</v>
      </c>
      <c r="G27" s="10">
        <f t="shared" si="1"/>
        <v>1</v>
      </c>
    </row>
    <row r="29" spans="3:7" x14ac:dyDescent="0.35">
      <c r="C29" t="s">
        <v>22</v>
      </c>
    </row>
    <row r="34" spans="4:5" x14ac:dyDescent="0.35">
      <c r="D34" s="3"/>
      <c r="E34" s="3"/>
    </row>
    <row r="35" spans="4:5" x14ac:dyDescent="0.35">
      <c r="D35" s="1"/>
      <c r="E3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A87B-55EA-49EF-A50C-E83011D368D1}">
  <sheetPr>
    <pageSetUpPr fitToPage="1"/>
  </sheetPr>
  <dimension ref="B5:D15"/>
  <sheetViews>
    <sheetView showGridLines="0" tabSelected="1" topLeftCell="A2" zoomScale="115" zoomScaleNormal="115" workbookViewId="0">
      <selection activeCell="B12" sqref="B12"/>
    </sheetView>
  </sheetViews>
  <sheetFormatPr defaultColWidth="9.1796875" defaultRowHeight="14.5" x14ac:dyDescent="0.35"/>
  <cols>
    <col min="1" max="1" width="8.7265625" customWidth="1"/>
    <col min="2" max="2" width="32.26953125" customWidth="1"/>
    <col min="3" max="3" width="14.7265625" bestFit="1" customWidth="1"/>
    <col min="4" max="4" width="21" bestFit="1" customWidth="1"/>
  </cols>
  <sheetData>
    <row r="5" spans="2:4" ht="11.25" customHeight="1" x14ac:dyDescent="0.35"/>
    <row r="6" spans="2:4" ht="48" customHeight="1" x14ac:dyDescent="0.35">
      <c r="B6" s="19" t="s">
        <v>23</v>
      </c>
      <c r="C6" s="19"/>
      <c r="D6" s="19"/>
    </row>
    <row r="7" spans="2:4" ht="17.25" customHeight="1" x14ac:dyDescent="0.35">
      <c r="B7" s="16" t="s">
        <v>24</v>
      </c>
      <c r="C7" s="16" t="s">
        <v>25</v>
      </c>
      <c r="D7" s="16" t="s">
        <v>26</v>
      </c>
    </row>
    <row r="8" spans="2:4" x14ac:dyDescent="0.35">
      <c r="B8" s="15">
        <v>2025</v>
      </c>
      <c r="C8" s="17">
        <v>65466975.030000001</v>
      </c>
      <c r="D8" s="17">
        <v>313</v>
      </c>
    </row>
    <row r="9" spans="2:4" x14ac:dyDescent="0.35">
      <c r="B9" s="13" t="s">
        <v>29</v>
      </c>
      <c r="C9" s="18">
        <v>29941523.899999999</v>
      </c>
      <c r="D9" s="18">
        <v>65</v>
      </c>
    </row>
    <row r="10" spans="2:4" x14ac:dyDescent="0.35">
      <c r="B10" s="13" t="s">
        <v>27</v>
      </c>
      <c r="C10" s="14"/>
    </row>
    <row r="11" spans="2:4" x14ac:dyDescent="0.35">
      <c r="B11" t="s">
        <v>28</v>
      </c>
    </row>
    <row r="14" spans="2:4" x14ac:dyDescent="0.35">
      <c r="C14" s="3"/>
    </row>
    <row r="15" spans="2:4" x14ac:dyDescent="0.35">
      <c r="C15" s="1"/>
    </row>
  </sheetData>
  <mergeCells count="1">
    <mergeCell ref="B6:D6"/>
  </mergeCells>
  <pageMargins left="0.7" right="0.7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29FD68BC-8D2E-4963-A046-B61D2CA2B103}"/>
</file>

<file path=customXml/itemProps2.xml><?xml version="1.0" encoding="utf-8"?>
<ds:datastoreItem xmlns:ds="http://schemas.openxmlformats.org/officeDocument/2006/customXml" ds:itemID="{2D829511-8A67-4605-8F68-BD545EBF15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BEF14-F928-491C-98EF-6A253B8C332D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2024-01-18T19:46:53Z</cp:lastPrinted>
  <dcterms:created xsi:type="dcterms:W3CDTF">2021-08-30T14:15:36Z</dcterms:created>
  <dcterms:modified xsi:type="dcterms:W3CDTF">2026-01-16T18:44:14Z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0x010100F7C9A0A1D9ECC3429688BB14316DC0C9</vt:lpwstr>
  </property>
  <property fmtid="{D5CDD505-2E9C-101B-9397-08002B2CF9AE}" pid="3" name="MSIP_Label_81f5a2da-7ac4-4e60-a27b-a125ee74514f_Enabled">
    <vt:lpwstr>true</vt:lpwstr>
  </property>
  <property fmtid="{D5CDD505-2E9C-101B-9397-08002B2CF9AE}" pid="4" name="MSIP_Label_81f5a2da-7ac4-4e60-a27b-a125ee74514f_SetDate">
    <vt:lpwstr>2023-01-16T21:59:20Z</vt:lpwstr>
  </property>
  <property fmtid="{D5CDD505-2E9C-101B-9397-08002B2CF9AE}" pid="5" name="MSIP_Label_81f5a2da-7ac4-4e60-a27b-a125ee74514f_Method">
    <vt:lpwstr>Privileged</vt:lpwstr>
  </property>
  <property fmtid="{D5CDD505-2E9C-101B-9397-08002B2CF9AE}" pid="6" name="MSIP_Label_81f5a2da-7ac4-4e60-a27b-a125ee74514f_Name">
    <vt:lpwstr>Publica - Visual Marking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ActionId">
    <vt:lpwstr>1b1d09b4-85bd-4746-880b-49bf5d67921d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ediaServiceImageTags">
    <vt:lpwstr/>
  </property>
</Properties>
</file>