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7 - Julio/"/>
    </mc:Choice>
  </mc:AlternateContent>
  <xr:revisionPtr revIDLastSave="64" documentId="8_{D21050E9-BA54-44A0-978E-933F7450B96E}" xr6:coauthVersionLast="47" xr6:coauthVersionMax="47" xr10:uidLastSave="{C8614E33-40C8-48F1-8F6A-D3D6D44C92B7}"/>
  <bookViews>
    <workbookView xWindow="-28920" yWindow="-120" windowWidth="29040" windowHeight="15840" tabRatio="933" activeTab="1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O81" i="46"/>
  <c r="N81" i="46"/>
  <c r="M81" i="46"/>
  <c r="L81" i="46"/>
  <c r="K81" i="46"/>
  <c r="A80" i="46"/>
  <c r="A78" i="46"/>
  <c r="A77" i="46"/>
  <c r="A75" i="46"/>
  <c r="A74" i="46"/>
  <c r="A71" i="46"/>
  <c r="A70" i="46"/>
  <c r="A69" i="46"/>
  <c r="A67" i="46"/>
  <c r="A66" i="46"/>
  <c r="A64" i="46"/>
  <c r="A63" i="46"/>
  <c r="A62" i="46"/>
  <c r="A61" i="46"/>
  <c r="A59" i="46"/>
  <c r="A58" i="46"/>
  <c r="A57" i="46"/>
  <c r="A56" i="46"/>
  <c r="A55" i="46"/>
  <c r="A54" i="46"/>
  <c r="A53" i="46"/>
  <c r="A52" i="46"/>
  <c r="A51" i="46"/>
  <c r="A49" i="46"/>
  <c r="A48" i="46"/>
  <c r="A47" i="46"/>
  <c r="A46" i="46"/>
  <c r="A45" i="46"/>
  <c r="A44" i="46"/>
  <c r="A42" i="46"/>
  <c r="A41" i="46"/>
  <c r="A40" i="46"/>
  <c r="A39" i="46"/>
  <c r="A38" i="46"/>
  <c r="A37" i="46"/>
  <c r="A36" i="46"/>
  <c r="A35" i="46"/>
  <c r="A33" i="46"/>
  <c r="A32" i="46"/>
  <c r="A31" i="46"/>
  <c r="A30" i="46"/>
  <c r="A29" i="46"/>
  <c r="A28" i="46"/>
  <c r="A27" i="46"/>
  <c r="A26" i="46"/>
  <c r="A25" i="46"/>
  <c r="A23" i="46"/>
  <c r="A22" i="46"/>
  <c r="A21" i="46"/>
  <c r="A20" i="46"/>
  <c r="A19" i="46"/>
  <c r="A18" i="46"/>
  <c r="A17" i="46"/>
  <c r="A16" i="46"/>
  <c r="A15" i="46"/>
  <c r="A13" i="46"/>
  <c r="A12" i="46"/>
  <c r="A11" i="46"/>
  <c r="A10" i="46"/>
  <c r="G81" i="46"/>
  <c r="A9" i="46"/>
  <c r="P19" i="46" l="1"/>
  <c r="P20" i="46"/>
  <c r="P23" i="46"/>
  <c r="H81" i="46"/>
  <c r="I81" i="46"/>
  <c r="J81" i="46"/>
  <c r="P75" i="46"/>
  <c r="P56" i="46"/>
  <c r="P59" i="46"/>
  <c r="P61" i="46"/>
  <c r="P64" i="46"/>
  <c r="P74" i="46"/>
  <c r="P21" i="46"/>
  <c r="P26" i="46"/>
  <c r="P29" i="46"/>
  <c r="P32" i="46"/>
  <c r="P46" i="46"/>
  <c r="P49" i="46"/>
  <c r="P63" i="46"/>
  <c r="P37" i="46"/>
  <c r="P40" i="46"/>
  <c r="P51" i="46"/>
  <c r="P54" i="46"/>
  <c r="P57" i="46"/>
  <c r="P36" i="46"/>
  <c r="P39" i="46"/>
  <c r="P42" i="46"/>
  <c r="P53" i="46"/>
  <c r="P15" i="46"/>
  <c r="P27" i="46"/>
  <c r="P30" i="46"/>
  <c r="P33" i="46"/>
  <c r="P44" i="46"/>
  <c r="P47" i="46"/>
  <c r="P12" i="46"/>
  <c r="P35" i="46"/>
  <c r="P38" i="46"/>
  <c r="P41" i="46"/>
  <c r="P52" i="46"/>
  <c r="P55" i="46"/>
  <c r="P58" i="46"/>
  <c r="P10" i="46"/>
  <c r="P16" i="46"/>
  <c r="P11" i="46"/>
  <c r="P13" i="46"/>
  <c r="P25" i="46"/>
  <c r="P28" i="46"/>
  <c r="P31" i="46"/>
  <c r="P45" i="46"/>
  <c r="P48" i="46"/>
  <c r="P62" i="46"/>
  <c r="P18" i="46"/>
  <c r="D81" i="46"/>
  <c r="E81" i="46"/>
  <c r="P22" i="46"/>
  <c r="P17" i="46"/>
  <c r="F81" i="46"/>
  <c r="P81" i="46" s="1"/>
  <c r="P9" i="46"/>
  <c r="Q82" i="2" l="1"/>
  <c r="P82" i="2"/>
  <c r="O82" i="2"/>
  <c r="N82" i="2"/>
  <c r="M82" i="2"/>
  <c r="E82" i="2"/>
  <c r="R81" i="2"/>
  <c r="R80" i="2"/>
  <c r="R79" i="2"/>
  <c r="R78" i="2"/>
  <c r="R77" i="2"/>
  <c r="R76" i="2"/>
  <c r="R75" i="2"/>
  <c r="R72" i="2"/>
  <c r="R71" i="2"/>
  <c r="R70" i="2"/>
  <c r="R69" i="2"/>
  <c r="R68" i="2"/>
  <c r="A68" i="2"/>
  <c r="A67" i="2"/>
  <c r="R67" i="2" s="1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L82" i="2"/>
  <c r="K82" i="2"/>
  <c r="J82" i="2"/>
  <c r="I82" i="2"/>
  <c r="G82" i="2"/>
  <c r="F82" i="2"/>
  <c r="R82" i="2" l="1"/>
  <c r="H82" i="2"/>
  <c r="D8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<sst xmlns="http://schemas.openxmlformats.org/spreadsheetml/2006/main" count="197" uniqueCount="103">
  <si>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</si>
  <si>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</si>
  <si>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</si>
  <si>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</si>
  <si>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</si>
  <si>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</si>
  <si>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</si>
  <si>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</si>
  <si>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</si>
  <si>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</si>
  <si>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</si>
  <si>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</si>
  <si>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</si>
  <si>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</si>
  <si>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</si>
  <si>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</si>
  <si>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</si>
  <si>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</si>
  <si>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</si>
  <si>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</si>
  <si>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</si>
  <si>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</si>
  <si>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</si>
  <si>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</si>
  <si>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</si>
  <si>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</si>
  <si>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</si>
  <si>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</si>
  <si>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</si>
  <si>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</si>
  <si>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</si>
  <si>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</si>
  <si>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</si>
  <si>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</si>
  <si>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</si>
  <si>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</si>
  <si>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</si>
  <si>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</si>
  <si>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</si>
  <si>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</si>
  <si>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</si>
  <si>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</si>
  <si>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</si>
  <si>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</si>
  <si>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</si>
  <si>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</si>
  <si>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</si>
  <si>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</si>
  <si>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</si>
  <si>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</si>
  <si>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</si>
  <si>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</si>
  <si>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</si>
  <si>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</si>
  <si>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</si>
  <si>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</si>
  <si>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</si>
  <si>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</si>
  <si>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</si>
  <si>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</si>
  <si>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</si>
  <si>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</si>
  <si>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</si>
  <si>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</si>
  <si>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</si>
  <si>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</si>
  <si>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</si>
  <si>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</si>
  <si>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</si>
  <si>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</si>
  <si>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</si>
  <si>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</si>
  <si>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</si>
  <si>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</si>
  <si>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</si>
  <si>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</si>
  <si>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</si>
  <si>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</si>
  <si>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</si>
  <si>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</si>
  <si>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</si>
  <si>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</si>
  <si>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</si>
  <si>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</si>
  <si>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</si>
  <si>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</si>
  <si>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</si>
  <si>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</si>
  <si>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</si>
  <si>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</si>
  <si>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</si>
  <si>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</si>
  <si>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</si>
  <si>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</si>
  <si>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</si>
  <si>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</si>
  <si>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</si>
  <si>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</si>
  <si>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</si>
  <si>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</si>
  <si>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 xml:space="preserve">Marcos Fernández Jiménez 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</si>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</sst>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165" fontId="0" fillId="3" borderId="0" xfId="1" applyNumberFormat="1" applyFont="1" applyFill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91" y="470647"/>
          <a:ext cx="1857374" cy="804313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6B90304-760C-4F07-B8F5-CF663546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28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111BBCC4-F8F5-4272-98CD-99241560E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64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1897315</xdr:colOff>
      <xdr:row>3</xdr:row>
      <xdr:rowOff>106373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AD52AB49-67D7-4BEE-AEB9-D27EEB6D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16" y="86472"/>
          <a:ext cx="1866899" cy="8009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8A55F7F8-6BD6-47E4-A48D-112EE9CB0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21CA7870-0AB0-4F2D-889B-37A41CC5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5" name="Image" descr="Image">
          <a:extLst>
            <a:ext uri="{FF2B5EF4-FFF2-40B4-BE49-F238E27FC236}">
              <a16:creationId xmlns:a16="http://schemas.microsoft.com/office/drawing/2014/main" id="{9655E17C-69C2-4FC1-8E4F-E8F03926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016" y="63500"/>
          <a:ext cx="1818354" cy="80010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2274795</xdr:colOff>
      <xdr:row>3</xdr:row>
      <xdr:rowOff>101600</xdr:rowOff>
    </xdr:to>
    <xdr:pic>
      <xdr:nvPicPr>
        <xdr:cNvPr id="6" name="Image" descr="Image">
          <a:extLst>
            <a:ext uri="{FF2B5EF4-FFF2-40B4-BE49-F238E27FC236}">
              <a16:creationId xmlns:a16="http://schemas.microsoft.com/office/drawing/2014/main" id="{E60235E2-05BA-4390-9561-0D5E2E211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016" y="63500"/>
          <a:ext cx="1818354" cy="8001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X108"/>
  <sheetViews>
    <sheetView showGridLines="0" view="pageBreakPreview" topLeftCell="A2" zoomScale="59" zoomScaleNormal="55" zoomScaleSheetLayoutView="59" workbookViewId="0">
      <pane xSplit="3" ySplit="6" topLeftCell="D8" activePane="bottomRight" state="frozen"/>
      <selection activeCell="C89" sqref="C89"/>
      <selection pane="topRight" activeCell="C89" sqref="C89"/>
      <selection pane="bottomLeft" activeCell="C89" sqref="C89"/>
      <selection pane="bottomRight" activeCell="M48" sqref="M48"/>
    </sheetView>
  </sheetViews>
  <sheetFormatPr defaultColWidth="14.453125" defaultRowHeight="14.5" x14ac:dyDescent="0.35"/>
  <cols>
    <col min="1" max="1" width="4.54296875" style="30" hidden="1" customWidth="1"/>
    <col min="2" max="2" width="7.54296875" hidden="1" customWidth="1"/>
    <col min="3" max="3" width="105.36328125" bestFit="1" customWidth="1"/>
    <col min="4" max="4" width="19.08984375" bestFit="1" customWidth="1"/>
    <col min="6" max="6" width="16.6328125" bestFit="1" customWidth="1"/>
    <col min="7" max="8" width="17.6328125" bestFit="1" customWidth="1"/>
    <col min="9" max="10" width="16.7265625" bestFit="1" customWidth="1"/>
    <col min="11" max="11" width="17.6328125" bestFit="1" customWidth="1"/>
    <col min="12" max="12" width="17.26953125" bestFit="1" customWidth="1"/>
    <col min="17" max="17" width="12.90625" customWidth="1"/>
    <col min="18" max="18" width="19.1796875" bestFit="1" customWidth="1"/>
    <col min="19" max="19" width="18.6328125" bestFit="1" customWidth="1"/>
    <col min="21" max="21" width="14.453125" style="44"/>
    <col min="22" max="22" width="17" style="44" bestFit="1" customWidth="1"/>
    <col min="23" max="23" width="16.90625" style="44" bestFit="1" customWidth="1"/>
  </cols>
  <sheetData>
    <row r="1" spans="1:24" ht="30" customHeight="1" x14ac:dyDescent="0.35">
      <c r="C1" s="57" t="s">
        <v>78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43"/>
      <c r="T1" s="43"/>
    </row>
    <row r="2" spans="1:24" ht="15.5" x14ac:dyDescent="0.35">
      <c r="C2" s="62" t="s">
        <v>99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23"/>
      <c r="T2" s="23"/>
    </row>
    <row r="3" spans="1:24" ht="15.75" customHeight="1" x14ac:dyDescent="0.35">
      <c r="C3" s="64" t="s">
        <v>81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10"/>
      <c r="T3" s="10"/>
    </row>
    <row r="4" spans="1:24" ht="15.75" customHeight="1" x14ac:dyDescent="0.35">
      <c r="C4" s="53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10"/>
      <c r="T4" s="10"/>
    </row>
    <row r="5" spans="1:24" ht="8.5" customHeight="1" x14ac:dyDescent="0.35">
      <c r="C5" s="29"/>
      <c r="D5" s="15"/>
      <c r="E5" s="15"/>
      <c r="F5" s="15"/>
      <c r="M5" s="28"/>
    </row>
    <row r="6" spans="1:24" s="37" customFormat="1" ht="36.75" customHeight="1" x14ac:dyDescent="0.35">
      <c r="A6" s="36"/>
      <c r="C6" s="59" t="s">
        <v>1</v>
      </c>
      <c r="D6" s="60" t="s">
        <v>2</v>
      </c>
      <c r="E6" s="60" t="s">
        <v>3</v>
      </c>
      <c r="F6" s="54" t="s">
        <v>65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  <c r="S6" s="45"/>
      <c r="T6" s="46"/>
      <c r="U6" s="47"/>
      <c r="V6" s="45"/>
      <c r="W6" s="47"/>
      <c r="X6" s="47"/>
    </row>
    <row r="7" spans="1:24" s="37" customFormat="1" x14ac:dyDescent="0.35">
      <c r="A7" s="36"/>
      <c r="C7" s="59"/>
      <c r="D7" s="61"/>
      <c r="E7" s="61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98</v>
      </c>
      <c r="R7" s="8" t="s">
        <v>77</v>
      </c>
      <c r="S7" s="46"/>
      <c r="T7" s="46"/>
      <c r="U7" s="47"/>
      <c r="V7" s="47"/>
      <c r="W7" s="47"/>
    </row>
    <row r="8" spans="1:24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4" ht="14.15" customHeight="1" x14ac:dyDescent="0.35">
      <c r="C9" s="3" t="s">
        <v>5</v>
      </c>
      <c r="D9" s="4"/>
      <c r="E9" s="4"/>
      <c r="S9" s="48"/>
      <c r="T9" s="48"/>
      <c r="U9" s="48"/>
      <c r="V9" s="48"/>
      <c r="W9" s="48"/>
    </row>
    <row r="10" spans="1:24" ht="14.15" customHeight="1" x14ac:dyDescent="0.35">
      <c r="A10" s="30">
        <v>211</v>
      </c>
      <c r="C10" s="5" t="s">
        <v>6</v>
      </c>
      <c r="D10" s="15">
        <v>1651547574.4144506</v>
      </c>
      <c r="E10" s="15"/>
      <c r="F10" s="14">
        <v>104324310.01000001</v>
      </c>
      <c r="G10" s="14">
        <v>111168495.97999997</v>
      </c>
      <c r="H10" s="14">
        <v>109800293.45</v>
      </c>
      <c r="I10" s="14">
        <v>120951628.01000001</v>
      </c>
      <c r="J10" s="14">
        <v>123064837.48999998</v>
      </c>
      <c r="K10" s="14">
        <v>116455122.76999997</v>
      </c>
      <c r="L10" s="14">
        <v>109630931.19</v>
      </c>
      <c r="M10" s="14"/>
      <c r="N10" s="14"/>
      <c r="O10" s="14"/>
      <c r="P10" s="14"/>
      <c r="Q10" s="14"/>
      <c r="R10" s="15">
        <f>SUM(F10:Q10)</f>
        <v>795395618.89999986</v>
      </c>
      <c r="S10" s="44"/>
      <c r="T10" s="44"/>
    </row>
    <row r="11" spans="1:24" ht="14.15" customHeight="1" x14ac:dyDescent="0.35">
      <c r="A11" s="30">
        <v>212</v>
      </c>
      <c r="C11" s="5" t="s">
        <v>7</v>
      </c>
      <c r="D11" s="15">
        <v>225384874.2588746</v>
      </c>
      <c r="E11" s="15"/>
      <c r="F11" s="14">
        <v>14789421.479999999</v>
      </c>
      <c r="G11" s="14">
        <v>16373024</v>
      </c>
      <c r="H11" s="14">
        <v>14272344.009999998</v>
      </c>
      <c r="I11" s="14">
        <v>10418330.579999998</v>
      </c>
      <c r="J11" s="14">
        <v>13761978.190000001</v>
      </c>
      <c r="K11" s="14">
        <v>12781816.649999999</v>
      </c>
      <c r="L11" s="14">
        <v>9360600.1600000001</v>
      </c>
      <c r="M11" s="14"/>
      <c r="N11" s="14"/>
      <c r="O11" s="14"/>
      <c r="P11" s="14"/>
      <c r="Q11" s="14"/>
      <c r="R11" s="15">
        <f t="shared" ref="R11:R72" si="0">SUM(F11:Q11)</f>
        <v>91757515.069999993</v>
      </c>
      <c r="S11" s="44"/>
      <c r="T11" s="44"/>
    </row>
    <row r="12" spans="1:24" ht="14.15" customHeight="1" x14ac:dyDescent="0.35">
      <c r="A12" s="30">
        <v>213</v>
      </c>
      <c r="C12" s="5" t="s">
        <v>8</v>
      </c>
      <c r="D12" s="15">
        <v>20730856.059179995</v>
      </c>
      <c r="E12" s="15"/>
      <c r="F12" s="14">
        <v>1658600.5499999998</v>
      </c>
      <c r="G12" s="14">
        <v>1658600.5499999998</v>
      </c>
      <c r="H12" s="14">
        <v>1658600.5499999998</v>
      </c>
      <c r="I12" s="14">
        <v>1658600.5499999998</v>
      </c>
      <c r="J12" s="14">
        <v>1658600.5499999998</v>
      </c>
      <c r="K12" s="14">
        <v>1658600.5499999998</v>
      </c>
      <c r="L12" s="14">
        <v>1658600.5499999998</v>
      </c>
      <c r="M12" s="14"/>
      <c r="N12" s="14"/>
      <c r="O12" s="14"/>
      <c r="P12" s="14"/>
      <c r="Q12" s="14"/>
      <c r="R12" s="15">
        <f t="shared" si="0"/>
        <v>11610203.849999998</v>
      </c>
      <c r="S12" s="44"/>
      <c r="T12" s="44"/>
    </row>
    <row r="13" spans="1:24" ht="14.15" customHeight="1" x14ac:dyDescent="0.35">
      <c r="A13" s="30">
        <v>214</v>
      </c>
      <c r="C13" s="5" t="s">
        <v>9</v>
      </c>
      <c r="D13" s="15">
        <v>339637942.77204841</v>
      </c>
      <c r="E13" s="15"/>
      <c r="F13" s="14">
        <v>580030.82999999996</v>
      </c>
      <c r="G13" s="14">
        <v>531687.96</v>
      </c>
      <c r="H13" s="14">
        <v>1453848</v>
      </c>
      <c r="I13" s="14">
        <v>1608376.49</v>
      </c>
      <c r="J13" s="14">
        <v>1701533.2999999998</v>
      </c>
      <c r="K13" s="14">
        <v>1561369.5</v>
      </c>
      <c r="L13" s="14">
        <v>2760885.7</v>
      </c>
      <c r="M13" s="14"/>
      <c r="N13" s="14"/>
      <c r="O13" s="14"/>
      <c r="P13" s="14"/>
      <c r="Q13" s="14"/>
      <c r="R13" s="15">
        <f t="shared" si="0"/>
        <v>10197731.780000001</v>
      </c>
      <c r="S13" s="44"/>
      <c r="T13" s="44"/>
    </row>
    <row r="14" spans="1:24" ht="14.15" customHeight="1" x14ac:dyDescent="0.35">
      <c r="A14" s="30">
        <v>215</v>
      </c>
      <c r="C14" s="5" t="s">
        <v>10</v>
      </c>
      <c r="D14" s="15">
        <v>161898773.01188245</v>
      </c>
      <c r="E14" s="15"/>
      <c r="F14" s="14">
        <v>13350768.750000002</v>
      </c>
      <c r="G14" s="14">
        <v>14111100.02</v>
      </c>
      <c r="H14" s="14">
        <v>13791289.199999999</v>
      </c>
      <c r="I14" s="14">
        <v>13968879.16</v>
      </c>
      <c r="J14" s="14">
        <v>14036750.439999999</v>
      </c>
      <c r="K14" s="14">
        <v>13991010.210000001</v>
      </c>
      <c r="L14" s="14">
        <v>13993885.91</v>
      </c>
      <c r="M14" s="14"/>
      <c r="N14" s="14"/>
      <c r="O14" s="14"/>
      <c r="P14" s="14"/>
      <c r="Q14" s="14"/>
      <c r="R14" s="15">
        <f t="shared" si="0"/>
        <v>97243683.689999998</v>
      </c>
      <c r="S14" s="44"/>
      <c r="T14" s="44"/>
    </row>
    <row r="15" spans="1:24" ht="14.15" customHeight="1" x14ac:dyDescent="0.35">
      <c r="C15" s="3" t="s">
        <v>11</v>
      </c>
      <c r="D15" s="16"/>
      <c r="E15" s="16"/>
      <c r="F15" s="14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/>
      <c r="N15" s="14"/>
      <c r="O15" s="14"/>
      <c r="P15" s="14"/>
      <c r="Q15" s="14"/>
      <c r="R15" s="15">
        <f t="shared" si="0"/>
        <v>0</v>
      </c>
      <c r="S15" s="48"/>
      <c r="T15" s="48"/>
      <c r="U15" s="48"/>
      <c r="V15" s="48"/>
      <c r="W15" s="48"/>
    </row>
    <row r="16" spans="1:24" ht="14.15" customHeight="1" x14ac:dyDescent="0.35">
      <c r="A16" s="30">
        <v>221</v>
      </c>
      <c r="C16" s="5" t="s">
        <v>12</v>
      </c>
      <c r="D16" s="15">
        <v>55239530.640000001</v>
      </c>
      <c r="E16" s="15"/>
      <c r="F16" s="14">
        <v>1694440.2099999997</v>
      </c>
      <c r="G16" s="14">
        <v>3301028.11</v>
      </c>
      <c r="H16" s="14">
        <v>4131319.62</v>
      </c>
      <c r="I16" s="14">
        <v>3388823.52</v>
      </c>
      <c r="J16" s="14">
        <v>4748368.4300000006</v>
      </c>
      <c r="K16" s="14">
        <v>3203432</v>
      </c>
      <c r="L16" s="14">
        <v>2180205.36</v>
      </c>
      <c r="M16" s="14"/>
      <c r="N16" s="14"/>
      <c r="O16" s="14"/>
      <c r="P16" s="14"/>
      <c r="Q16" s="14"/>
      <c r="R16" s="15">
        <f t="shared" si="0"/>
        <v>22647617.25</v>
      </c>
      <c r="S16" s="44"/>
      <c r="T16" s="44"/>
    </row>
    <row r="17" spans="1:23" ht="14.15" customHeight="1" x14ac:dyDescent="0.35">
      <c r="A17" s="30">
        <v>222</v>
      </c>
      <c r="C17" s="5" t="s">
        <v>13</v>
      </c>
      <c r="D17" s="15">
        <v>91672750.000474975</v>
      </c>
      <c r="E17" s="15"/>
      <c r="F17" s="14">
        <v>3187448</v>
      </c>
      <c r="G17" s="14">
        <v>1204800.06</v>
      </c>
      <c r="H17" s="14">
        <v>4751166.2399999993</v>
      </c>
      <c r="I17" s="14">
        <v>7314497.2800000003</v>
      </c>
      <c r="J17" s="14">
        <v>7332323.5599999996</v>
      </c>
      <c r="K17" s="14">
        <v>6504700</v>
      </c>
      <c r="L17" s="14">
        <v>7176539.1500000004</v>
      </c>
      <c r="M17" s="14"/>
      <c r="N17" s="14"/>
      <c r="O17" s="14"/>
      <c r="P17" s="14"/>
      <c r="Q17" s="14"/>
      <c r="R17" s="15">
        <f t="shared" si="0"/>
        <v>37471474.289999999</v>
      </c>
      <c r="S17" s="44"/>
      <c r="T17" s="44"/>
    </row>
    <row r="18" spans="1:23" ht="14.15" customHeight="1" x14ac:dyDescent="0.35">
      <c r="A18" s="30">
        <v>223</v>
      </c>
      <c r="C18" s="5" t="s">
        <v>14</v>
      </c>
      <c r="D18" s="15">
        <v>43616387.894999996</v>
      </c>
      <c r="E18" s="15"/>
      <c r="F18" s="14">
        <v>732331.91999999993</v>
      </c>
      <c r="G18" s="14">
        <v>3818699.8000000003</v>
      </c>
      <c r="H18" s="14">
        <v>1205018.8900000001</v>
      </c>
      <c r="I18" s="14">
        <v>3147746.5300000003</v>
      </c>
      <c r="J18" s="14">
        <v>3845204.84</v>
      </c>
      <c r="K18" s="14">
        <v>3014031.3200000003</v>
      </c>
      <c r="L18" s="14">
        <v>3417322.6999999997</v>
      </c>
      <c r="M18" s="14"/>
      <c r="N18" s="14"/>
      <c r="O18" s="14"/>
      <c r="P18" s="14"/>
      <c r="Q18" s="14"/>
      <c r="R18" s="15">
        <f t="shared" si="0"/>
        <v>19180356</v>
      </c>
      <c r="S18" s="44"/>
      <c r="T18" s="44"/>
    </row>
    <row r="19" spans="1:23" ht="14.15" customHeight="1" x14ac:dyDescent="0.35">
      <c r="A19" s="30">
        <v>224</v>
      </c>
      <c r="C19" s="5" t="s">
        <v>15</v>
      </c>
      <c r="D19" s="15">
        <v>9424009.5</v>
      </c>
      <c r="E19" s="15"/>
      <c r="F19" s="14">
        <v>31855</v>
      </c>
      <c r="G19" s="14">
        <v>175860</v>
      </c>
      <c r="H19" s="14">
        <v>291083.58</v>
      </c>
      <c r="I19" s="14">
        <v>895624.94</v>
      </c>
      <c r="J19" s="14">
        <v>1554867.27</v>
      </c>
      <c r="K19" s="14">
        <v>528067.12</v>
      </c>
      <c r="L19" s="14">
        <v>2101913.9700000002</v>
      </c>
      <c r="M19" s="14"/>
      <c r="N19" s="14"/>
      <c r="O19" s="14"/>
      <c r="P19" s="14"/>
      <c r="Q19" s="14"/>
      <c r="R19" s="15">
        <f t="shared" si="0"/>
        <v>5579271.8800000008</v>
      </c>
      <c r="S19" s="44"/>
      <c r="T19" s="44"/>
    </row>
    <row r="20" spans="1:23" ht="14.15" customHeight="1" x14ac:dyDescent="0.35">
      <c r="A20" s="30">
        <v>225</v>
      </c>
      <c r="C20" s="5" t="s">
        <v>16</v>
      </c>
      <c r="D20" s="15">
        <v>41339117.525000013</v>
      </c>
      <c r="E20" s="15"/>
      <c r="F20" s="14">
        <v>2785922.98</v>
      </c>
      <c r="G20" s="14">
        <v>1328220.5900000001</v>
      </c>
      <c r="H20" s="14">
        <v>2538827.13</v>
      </c>
      <c r="I20" s="14">
        <v>5378454.040000001</v>
      </c>
      <c r="J20" s="14">
        <v>1077763.98</v>
      </c>
      <c r="K20" s="14">
        <v>2095993.43</v>
      </c>
      <c r="L20" s="14">
        <v>491880.58</v>
      </c>
      <c r="M20" s="14"/>
      <c r="N20" s="14"/>
      <c r="O20" s="14"/>
      <c r="P20" s="14"/>
      <c r="Q20" s="14"/>
      <c r="R20" s="15">
        <f t="shared" si="0"/>
        <v>15697062.730000002</v>
      </c>
      <c r="S20" s="44"/>
      <c r="T20" s="44"/>
    </row>
    <row r="21" spans="1:23" ht="14.15" customHeight="1" x14ac:dyDescent="0.35">
      <c r="A21" s="30">
        <v>226</v>
      </c>
      <c r="C21" s="5" t="s">
        <v>17</v>
      </c>
      <c r="D21" s="15">
        <v>125885082.6202457</v>
      </c>
      <c r="E21" s="15"/>
      <c r="F21" s="14">
        <v>5158453.54</v>
      </c>
      <c r="G21" s="14">
        <v>5075917.68</v>
      </c>
      <c r="H21" s="14">
        <v>43782843.610000007</v>
      </c>
      <c r="I21" s="14">
        <v>5986084.0700000003</v>
      </c>
      <c r="J21" s="14">
        <v>5666584.79</v>
      </c>
      <c r="K21" s="14">
        <v>5929474.1900000004</v>
      </c>
      <c r="L21" s="14">
        <v>5565051.46</v>
      </c>
      <c r="M21" s="14"/>
      <c r="N21" s="14"/>
      <c r="O21" s="14"/>
      <c r="P21" s="14"/>
      <c r="Q21" s="14"/>
      <c r="R21" s="15">
        <f t="shared" si="0"/>
        <v>77164409.340000004</v>
      </c>
      <c r="S21" s="44"/>
      <c r="T21" s="44"/>
    </row>
    <row r="22" spans="1:23" ht="14.15" customHeight="1" x14ac:dyDescent="0.35">
      <c r="A22" s="30">
        <v>227</v>
      </c>
      <c r="C22" s="5" t="s">
        <v>18</v>
      </c>
      <c r="D22" s="15">
        <v>35301686.879999995</v>
      </c>
      <c r="E22" s="15"/>
      <c r="F22" s="14">
        <v>2358762.9700000002</v>
      </c>
      <c r="G22" s="14">
        <v>228013</v>
      </c>
      <c r="H22" s="14">
        <v>5564295.71</v>
      </c>
      <c r="I22" s="14">
        <v>3504179.38</v>
      </c>
      <c r="J22" s="14">
        <v>3905455.24</v>
      </c>
      <c r="K22" s="14">
        <v>5725013.1900000004</v>
      </c>
      <c r="L22" s="14">
        <v>8997973.8499999996</v>
      </c>
      <c r="M22" s="14"/>
      <c r="N22" s="14"/>
      <c r="O22" s="14"/>
      <c r="P22" s="14"/>
      <c r="Q22" s="14"/>
      <c r="R22" s="15">
        <f t="shared" si="0"/>
        <v>30283693.339999996</v>
      </c>
      <c r="S22" s="44"/>
      <c r="T22" s="44"/>
    </row>
    <row r="23" spans="1:23" ht="14.15" customHeight="1" x14ac:dyDescent="0.35">
      <c r="A23" s="30">
        <v>228</v>
      </c>
      <c r="C23" s="5" t="s">
        <v>19</v>
      </c>
      <c r="D23" s="15">
        <v>486902901.13327986</v>
      </c>
      <c r="E23" s="15"/>
      <c r="F23" s="14">
        <v>13428561.48</v>
      </c>
      <c r="G23" s="14">
        <v>25961527.989999998</v>
      </c>
      <c r="H23" s="14">
        <v>25977136.549999997</v>
      </c>
      <c r="I23" s="14">
        <v>20412576.049999844</v>
      </c>
      <c r="J23" s="14">
        <v>17178919.179998167</v>
      </c>
      <c r="K23" s="14">
        <v>27709851.75</v>
      </c>
      <c r="L23" s="14">
        <v>20423011.440000001</v>
      </c>
      <c r="M23" s="14"/>
      <c r="N23" s="14"/>
      <c r="O23" s="14"/>
      <c r="P23" s="14"/>
      <c r="Q23" s="14"/>
      <c r="R23" s="15">
        <f t="shared" si="0"/>
        <v>151091584.439998</v>
      </c>
      <c r="S23" s="44"/>
      <c r="T23" s="44"/>
    </row>
    <row r="24" spans="1:23" ht="14.15" customHeight="1" x14ac:dyDescent="0.35">
      <c r="A24" s="30">
        <v>229</v>
      </c>
      <c r="C24" s="5" t="s">
        <v>20</v>
      </c>
      <c r="D24" s="15">
        <v>16028870.859979998</v>
      </c>
      <c r="E24" s="15"/>
      <c r="F24" s="14">
        <v>572842.19999999995</v>
      </c>
      <c r="G24" s="14">
        <v>315602.25</v>
      </c>
      <c r="H24" s="14">
        <v>251855</v>
      </c>
      <c r="I24" s="14">
        <v>1231456.8</v>
      </c>
      <c r="J24" s="14">
        <v>1714472.43</v>
      </c>
      <c r="K24" s="14">
        <v>633853</v>
      </c>
      <c r="L24" s="14">
        <v>836758.17999999993</v>
      </c>
      <c r="M24" s="14"/>
      <c r="N24" s="14"/>
      <c r="O24" s="14"/>
      <c r="P24" s="14"/>
      <c r="Q24" s="14"/>
      <c r="R24" s="15">
        <f t="shared" si="0"/>
        <v>5556839.8599999994</v>
      </c>
      <c r="S24" s="44"/>
      <c r="T24" s="44"/>
    </row>
    <row r="25" spans="1:23" ht="14.15" customHeight="1" x14ac:dyDescent="0.35">
      <c r="C25" s="3" t="s">
        <v>21</v>
      </c>
      <c r="D25" s="16"/>
      <c r="E25" s="16"/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/>
      <c r="N25" s="14"/>
      <c r="O25" s="14"/>
      <c r="P25" s="14"/>
      <c r="Q25" s="14"/>
      <c r="R25" s="15">
        <f t="shared" si="0"/>
        <v>0</v>
      </c>
      <c r="S25" s="48"/>
      <c r="T25" s="48"/>
      <c r="U25" s="48"/>
      <c r="V25" s="48"/>
      <c r="W25" s="48"/>
    </row>
    <row r="26" spans="1:23" ht="14.15" customHeight="1" x14ac:dyDescent="0.35">
      <c r="A26" s="30">
        <v>231</v>
      </c>
      <c r="C26" s="5" t="s">
        <v>22</v>
      </c>
      <c r="D26" s="15">
        <v>20208460</v>
      </c>
      <c r="E26" s="15"/>
      <c r="F26" s="14">
        <v>690174.95</v>
      </c>
      <c r="G26" s="14">
        <v>573335.00999999989</v>
      </c>
      <c r="H26" s="14">
        <v>426477.67</v>
      </c>
      <c r="I26" s="14">
        <v>1406959.9099999995</v>
      </c>
      <c r="J26" s="14">
        <v>116350</v>
      </c>
      <c r="K26" s="14">
        <v>1703157.41</v>
      </c>
      <c r="L26" s="14">
        <v>491520.69</v>
      </c>
      <c r="M26" s="14"/>
      <c r="N26" s="14"/>
      <c r="O26" s="14"/>
      <c r="P26" s="14"/>
      <c r="Q26" s="14"/>
      <c r="R26" s="15">
        <f t="shared" si="0"/>
        <v>5407975.6399999997</v>
      </c>
      <c r="S26" s="44"/>
      <c r="T26" s="44"/>
    </row>
    <row r="27" spans="1:23" ht="14.15" customHeight="1" x14ac:dyDescent="0.35">
      <c r="A27" s="30">
        <v>232</v>
      </c>
      <c r="C27" s="5" t="s">
        <v>23</v>
      </c>
      <c r="D27" s="15">
        <v>5191817.4999789996</v>
      </c>
      <c r="E27" s="15"/>
      <c r="F27" s="14">
        <v>4125</v>
      </c>
      <c r="G27" s="14">
        <v>4800</v>
      </c>
      <c r="H27" s="14">
        <v>5939.9999999999991</v>
      </c>
      <c r="I27" s="14">
        <v>36375</v>
      </c>
      <c r="J27" s="14">
        <v>1550828.75</v>
      </c>
      <c r="K27" s="14">
        <v>272640</v>
      </c>
      <c r="L27" s="14">
        <v>495213.15</v>
      </c>
      <c r="M27" s="14"/>
      <c r="N27" s="14"/>
      <c r="O27" s="14"/>
      <c r="P27" s="14"/>
      <c r="Q27" s="14"/>
      <c r="R27" s="15">
        <f t="shared" si="0"/>
        <v>2369921.9</v>
      </c>
      <c r="S27" s="44"/>
      <c r="T27" s="44"/>
    </row>
    <row r="28" spans="1:23" ht="14.15" customHeight="1" x14ac:dyDescent="0.35">
      <c r="A28" s="30">
        <v>233</v>
      </c>
      <c r="C28" s="5" t="s">
        <v>24</v>
      </c>
      <c r="D28" s="15">
        <v>2726725</v>
      </c>
      <c r="E28" s="15"/>
      <c r="F28" s="14">
        <v>183000</v>
      </c>
      <c r="G28" s="14">
        <v>65100</v>
      </c>
      <c r="H28" s="14">
        <v>295020</v>
      </c>
      <c r="I28" s="14">
        <v>14615.049999999905</v>
      </c>
      <c r="J28" s="14">
        <v>249936.6</v>
      </c>
      <c r="K28" s="14">
        <v>218525.00000000003</v>
      </c>
      <c r="L28" s="14">
        <v>129124.99999999999</v>
      </c>
      <c r="M28" s="14"/>
      <c r="N28" s="14"/>
      <c r="O28" s="14"/>
      <c r="P28" s="14"/>
      <c r="Q28" s="14"/>
      <c r="R28" s="15">
        <f t="shared" si="0"/>
        <v>1155321.6499999999</v>
      </c>
      <c r="S28" s="44"/>
      <c r="T28" s="44"/>
    </row>
    <row r="29" spans="1:23" ht="14.15" customHeight="1" x14ac:dyDescent="0.35">
      <c r="A29" s="30">
        <v>234</v>
      </c>
      <c r="C29" s="5" t="s">
        <v>25</v>
      </c>
      <c r="D29" s="15">
        <v>225635</v>
      </c>
      <c r="E29" s="15"/>
      <c r="F29" s="14">
        <v>0</v>
      </c>
      <c r="G29" s="14">
        <v>1165.1500000000001</v>
      </c>
      <c r="H29" s="14">
        <v>91575</v>
      </c>
      <c r="I29" s="14">
        <v>1169.9999999999998</v>
      </c>
      <c r="J29" s="14">
        <v>500</v>
      </c>
      <c r="K29" s="14">
        <v>5450</v>
      </c>
      <c r="L29" s="14">
        <v>0</v>
      </c>
      <c r="M29" s="14"/>
      <c r="N29" s="14"/>
      <c r="O29" s="14"/>
      <c r="P29" s="14"/>
      <c r="Q29" s="14"/>
      <c r="R29" s="15">
        <f t="shared" si="0"/>
        <v>99860.15</v>
      </c>
      <c r="S29" s="44"/>
      <c r="T29" s="44"/>
    </row>
    <row r="30" spans="1:23" ht="14.15" customHeight="1" x14ac:dyDescent="0.35">
      <c r="A30" s="30">
        <v>235</v>
      </c>
      <c r="C30" s="5" t="s">
        <v>26</v>
      </c>
      <c r="D30" s="15">
        <v>207760</v>
      </c>
      <c r="E30" s="15"/>
      <c r="F30" s="14">
        <v>45060</v>
      </c>
      <c r="G30" s="14">
        <v>7500</v>
      </c>
      <c r="H30" s="14">
        <v>9400</v>
      </c>
      <c r="I30" s="14">
        <v>0</v>
      </c>
      <c r="J30" s="14">
        <v>0</v>
      </c>
      <c r="K30" s="14">
        <v>0</v>
      </c>
      <c r="L30" s="14">
        <v>0</v>
      </c>
      <c r="M30" s="14"/>
      <c r="N30" s="14"/>
      <c r="O30" s="14"/>
      <c r="P30" s="14"/>
      <c r="Q30" s="14"/>
      <c r="R30" s="15">
        <f t="shared" si="0"/>
        <v>61960</v>
      </c>
      <c r="S30" s="44"/>
      <c r="T30" s="44"/>
    </row>
    <row r="31" spans="1:23" ht="14.15" customHeight="1" x14ac:dyDescent="0.35">
      <c r="A31" s="30">
        <v>236</v>
      </c>
      <c r="C31" s="5" t="s">
        <v>27</v>
      </c>
      <c r="D31" s="15">
        <v>2203419</v>
      </c>
      <c r="E31" s="15"/>
      <c r="F31" s="14">
        <v>11914.61</v>
      </c>
      <c r="G31" s="14">
        <v>1504751.05</v>
      </c>
      <c r="H31" s="14">
        <v>234807</v>
      </c>
      <c r="I31" s="14">
        <v>77054.459999999977</v>
      </c>
      <c r="J31" s="14">
        <v>16400.260000000002</v>
      </c>
      <c r="K31" s="14">
        <v>15501</v>
      </c>
      <c r="L31" s="14">
        <v>0</v>
      </c>
      <c r="M31" s="14"/>
      <c r="N31" s="14"/>
      <c r="O31" s="14"/>
      <c r="P31" s="14"/>
      <c r="Q31" s="14"/>
      <c r="R31" s="15">
        <f t="shared" si="0"/>
        <v>1860428.3800000001</v>
      </c>
      <c r="S31" s="44"/>
      <c r="T31" s="44"/>
    </row>
    <row r="32" spans="1:23" ht="14.15" customHeight="1" x14ac:dyDescent="0.35">
      <c r="A32" s="30">
        <v>237</v>
      </c>
      <c r="C32" s="5" t="s">
        <v>28</v>
      </c>
      <c r="D32" s="15">
        <v>5189966.5299999993</v>
      </c>
      <c r="E32" s="15"/>
      <c r="F32" s="14">
        <v>322629.71000000002</v>
      </c>
      <c r="G32" s="14">
        <v>167772.08000000002</v>
      </c>
      <c r="H32" s="14">
        <v>722301.26</v>
      </c>
      <c r="I32" s="14">
        <v>284625.97000000003</v>
      </c>
      <c r="J32" s="14">
        <v>420996.81</v>
      </c>
      <c r="K32" s="14">
        <v>244401.05</v>
      </c>
      <c r="L32" s="14">
        <v>559412.06000000006</v>
      </c>
      <c r="M32" s="14"/>
      <c r="N32" s="14"/>
      <c r="O32" s="14"/>
      <c r="P32" s="14"/>
      <c r="Q32" s="14"/>
      <c r="R32" s="15">
        <f t="shared" si="0"/>
        <v>2722138.94</v>
      </c>
      <c r="S32" s="44"/>
      <c r="T32" s="44"/>
    </row>
    <row r="33" spans="1:23" ht="14.15" customHeight="1" x14ac:dyDescent="0.35">
      <c r="A33" s="30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/>
      <c r="N33" s="14"/>
      <c r="O33" s="14"/>
      <c r="P33" s="14"/>
      <c r="Q33" s="14"/>
      <c r="R33" s="15">
        <f t="shared" si="0"/>
        <v>0</v>
      </c>
      <c r="S33" s="44"/>
      <c r="T33" s="44"/>
    </row>
    <row r="34" spans="1:23" ht="14.15" customHeight="1" x14ac:dyDescent="0.35">
      <c r="A34" s="30">
        <v>239</v>
      </c>
      <c r="C34" s="5" t="s">
        <v>30</v>
      </c>
      <c r="D34" s="15">
        <v>16547711.5</v>
      </c>
      <c r="E34" s="15"/>
      <c r="F34" s="14">
        <v>326550.90999999997</v>
      </c>
      <c r="G34" s="14">
        <v>702944.16</v>
      </c>
      <c r="H34" s="14">
        <v>2040733.45</v>
      </c>
      <c r="I34" s="14">
        <v>1359541.2199999997</v>
      </c>
      <c r="J34" s="14">
        <v>713692.59000000008</v>
      </c>
      <c r="K34" s="14">
        <v>1112578.0300000003</v>
      </c>
      <c r="L34" s="14">
        <v>903536.49</v>
      </c>
      <c r="M34" s="14"/>
      <c r="N34" s="14"/>
      <c r="O34" s="14"/>
      <c r="P34" s="14"/>
      <c r="Q34" s="14"/>
      <c r="R34" s="15">
        <f t="shared" si="0"/>
        <v>7159576.8500000006</v>
      </c>
      <c r="S34" s="44"/>
      <c r="T34" s="44"/>
    </row>
    <row r="35" spans="1:23" ht="14.15" customHeight="1" x14ac:dyDescent="0.35">
      <c r="C35" s="3" t="s">
        <v>31</v>
      </c>
      <c r="D35" s="16"/>
      <c r="E35" s="16"/>
      <c r="F35" s="15"/>
      <c r="G35" s="14">
        <v>0</v>
      </c>
      <c r="H35" s="15">
        <v>0</v>
      </c>
      <c r="I35" s="14">
        <v>0</v>
      </c>
      <c r="J35" s="14">
        <v>0</v>
      </c>
      <c r="K35" s="14">
        <v>0</v>
      </c>
      <c r="L35" s="14">
        <v>0</v>
      </c>
      <c r="M35" s="14"/>
      <c r="N35" s="14"/>
      <c r="O35" s="14"/>
      <c r="P35" s="14"/>
      <c r="Q35" s="14"/>
      <c r="R35" s="15">
        <f t="shared" si="0"/>
        <v>0</v>
      </c>
      <c r="S35" s="48"/>
      <c r="T35" s="48"/>
      <c r="U35" s="48"/>
      <c r="V35" s="48"/>
      <c r="W35" s="48"/>
    </row>
    <row r="36" spans="1:23" ht="14.15" customHeight="1" x14ac:dyDescent="0.35">
      <c r="A36" s="30">
        <v>241</v>
      </c>
      <c r="C36" s="5" t="s">
        <v>32</v>
      </c>
      <c r="D36" s="15">
        <v>404766563.33599997</v>
      </c>
      <c r="E36" s="15"/>
      <c r="F36" s="14">
        <v>23819114.5</v>
      </c>
      <c r="G36" s="14">
        <v>24107146.140000001</v>
      </c>
      <c r="H36" s="14">
        <v>25838004.979999997</v>
      </c>
      <c r="I36" s="14">
        <v>25490274.670000002</v>
      </c>
      <c r="J36" s="14">
        <v>25975492.190000001</v>
      </c>
      <c r="K36" s="14">
        <v>33361895.07999998</v>
      </c>
      <c r="L36" s="14">
        <v>36679383.519999996</v>
      </c>
      <c r="M36" s="14"/>
      <c r="N36" s="14"/>
      <c r="O36" s="14"/>
      <c r="P36" s="14"/>
      <c r="Q36" s="14"/>
      <c r="R36" s="15">
        <f t="shared" si="0"/>
        <v>195271311.07999998</v>
      </c>
      <c r="S36" s="44"/>
      <c r="T36" s="44"/>
    </row>
    <row r="37" spans="1:23" ht="14.15" customHeight="1" x14ac:dyDescent="0.35">
      <c r="A37" s="30">
        <v>242</v>
      </c>
      <c r="C37" s="5" t="s">
        <v>33</v>
      </c>
      <c r="D37" s="15">
        <v>12166544</v>
      </c>
      <c r="E37" s="15"/>
      <c r="F37" s="14">
        <v>0</v>
      </c>
      <c r="G37" s="14">
        <v>148000</v>
      </c>
      <c r="H37" s="14">
        <v>2754636</v>
      </c>
      <c r="I37" s="14">
        <v>0</v>
      </c>
      <c r="J37" s="14">
        <v>1836424</v>
      </c>
      <c r="K37" s="14">
        <v>0</v>
      </c>
      <c r="L37" s="14">
        <v>0</v>
      </c>
      <c r="M37" s="14"/>
      <c r="N37" s="14"/>
      <c r="O37" s="14"/>
      <c r="P37" s="14"/>
      <c r="Q37" s="14"/>
      <c r="R37" s="15">
        <f t="shared" si="0"/>
        <v>4739060</v>
      </c>
      <c r="S37" s="44"/>
      <c r="T37" s="44"/>
    </row>
    <row r="38" spans="1:23" ht="14.15" customHeight="1" x14ac:dyDescent="0.35">
      <c r="A38" s="30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/>
      <c r="N38" s="14"/>
      <c r="O38" s="14"/>
      <c r="P38" s="14"/>
      <c r="Q38" s="14"/>
      <c r="R38" s="15">
        <f t="shared" si="0"/>
        <v>0</v>
      </c>
      <c r="S38" s="44"/>
      <c r="T38" s="44"/>
    </row>
    <row r="39" spans="1:23" ht="14.15" customHeight="1" x14ac:dyDescent="0.35">
      <c r="A39" s="30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/>
      <c r="N39" s="14"/>
      <c r="O39" s="14"/>
      <c r="P39" s="14"/>
      <c r="Q39" s="14"/>
      <c r="R39" s="15">
        <f t="shared" si="0"/>
        <v>0</v>
      </c>
      <c r="S39" s="44"/>
      <c r="T39" s="44"/>
    </row>
    <row r="40" spans="1:23" ht="14.15" customHeight="1" x14ac:dyDescent="0.35">
      <c r="A40" s="30">
        <v>245</v>
      </c>
      <c r="C40" s="5" t="s">
        <v>36</v>
      </c>
      <c r="D40" s="15">
        <v>0</v>
      </c>
      <c r="E40" s="15"/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/>
      <c r="N40" s="14"/>
      <c r="O40" s="14"/>
      <c r="P40" s="14"/>
      <c r="Q40" s="14"/>
      <c r="R40" s="15">
        <f t="shared" si="0"/>
        <v>0</v>
      </c>
      <c r="S40" s="44"/>
      <c r="T40" s="44"/>
    </row>
    <row r="41" spans="1:23" ht="14.15" customHeight="1" x14ac:dyDescent="0.35">
      <c r="A41" s="30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/>
      <c r="N41" s="14"/>
      <c r="O41" s="14"/>
      <c r="P41" s="14"/>
      <c r="Q41" s="14"/>
      <c r="R41" s="15">
        <f t="shared" si="0"/>
        <v>0</v>
      </c>
      <c r="S41" s="44"/>
      <c r="T41" s="44"/>
    </row>
    <row r="42" spans="1:23" ht="14.15" customHeight="1" x14ac:dyDescent="0.35">
      <c r="A42" s="30">
        <v>247</v>
      </c>
      <c r="C42" s="5" t="s">
        <v>38</v>
      </c>
      <c r="D42" s="15">
        <v>8281475</v>
      </c>
      <c r="E42" s="15"/>
      <c r="F42" s="14">
        <v>438984.5</v>
      </c>
      <c r="G42" s="14">
        <v>0</v>
      </c>
      <c r="H42" s="14">
        <v>0</v>
      </c>
      <c r="I42" s="14">
        <v>0</v>
      </c>
      <c r="J42" s="14">
        <v>413020.19999999995</v>
      </c>
      <c r="K42" s="14">
        <v>0</v>
      </c>
      <c r="L42" s="14">
        <v>0</v>
      </c>
      <c r="M42" s="14"/>
      <c r="N42" s="14"/>
      <c r="O42" s="14"/>
      <c r="P42" s="14"/>
      <c r="Q42" s="14"/>
      <c r="R42" s="15">
        <f t="shared" si="0"/>
        <v>852004.7</v>
      </c>
      <c r="S42" s="44"/>
      <c r="T42" s="44"/>
    </row>
    <row r="43" spans="1:23" ht="14.15" customHeight="1" x14ac:dyDescent="0.35">
      <c r="A43" s="30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/>
      <c r="N43" s="14"/>
      <c r="O43" s="14"/>
      <c r="P43" s="14"/>
      <c r="Q43" s="14"/>
      <c r="R43" s="15">
        <f t="shared" si="0"/>
        <v>0</v>
      </c>
      <c r="S43" s="44"/>
      <c r="T43" s="44"/>
    </row>
    <row r="44" spans="1:23" ht="14.15" customHeight="1" x14ac:dyDescent="0.35">
      <c r="C44" s="3" t="s">
        <v>40</v>
      </c>
      <c r="D44" s="16"/>
      <c r="E44" s="16"/>
      <c r="F44" s="15"/>
      <c r="G44" s="14">
        <v>0</v>
      </c>
      <c r="H44" s="15">
        <v>0</v>
      </c>
      <c r="I44" s="14">
        <v>0</v>
      </c>
      <c r="J44" s="14">
        <v>0</v>
      </c>
      <c r="K44" s="14">
        <v>0</v>
      </c>
      <c r="L44" s="14">
        <v>0</v>
      </c>
      <c r="M44" s="14"/>
      <c r="N44" s="14"/>
      <c r="O44" s="14"/>
      <c r="P44" s="14"/>
      <c r="Q44" s="14"/>
      <c r="R44" s="15">
        <f t="shared" si="0"/>
        <v>0</v>
      </c>
      <c r="S44" s="48"/>
      <c r="T44" s="48"/>
      <c r="U44" s="48"/>
      <c r="V44" s="48"/>
      <c r="W44" s="48"/>
    </row>
    <row r="45" spans="1:23" ht="14.15" customHeight="1" x14ac:dyDescent="0.35">
      <c r="A45" s="30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/>
      <c r="N45" s="14"/>
      <c r="O45" s="14"/>
      <c r="P45" s="14"/>
      <c r="Q45" s="14"/>
      <c r="R45" s="15">
        <f t="shared" si="0"/>
        <v>0</v>
      </c>
      <c r="S45" s="44"/>
      <c r="T45" s="44"/>
    </row>
    <row r="46" spans="1:23" ht="14.15" customHeight="1" x14ac:dyDescent="0.35">
      <c r="A46" s="30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/>
      <c r="N46" s="14"/>
      <c r="O46" s="14"/>
      <c r="P46" s="14"/>
      <c r="Q46" s="14"/>
      <c r="R46" s="15">
        <f t="shared" si="0"/>
        <v>0</v>
      </c>
      <c r="S46" s="44"/>
      <c r="T46" s="44"/>
    </row>
    <row r="47" spans="1:23" ht="14.15" customHeight="1" x14ac:dyDescent="0.35">
      <c r="A47" s="30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/>
      <c r="N47" s="14"/>
      <c r="O47" s="14"/>
      <c r="P47" s="14"/>
      <c r="Q47" s="14"/>
      <c r="R47" s="15">
        <f t="shared" si="0"/>
        <v>0</v>
      </c>
      <c r="S47" s="44"/>
      <c r="T47" s="44"/>
    </row>
    <row r="48" spans="1:23" ht="14.15" customHeight="1" x14ac:dyDescent="0.35">
      <c r="A48" s="30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/>
      <c r="N48" s="14"/>
      <c r="O48" s="14"/>
      <c r="P48" s="14"/>
      <c r="Q48" s="14"/>
      <c r="R48" s="15">
        <f t="shared" si="0"/>
        <v>0</v>
      </c>
      <c r="S48" s="44"/>
      <c r="T48" s="44"/>
    </row>
    <row r="49" spans="1:23" ht="14.15" customHeight="1" x14ac:dyDescent="0.35">
      <c r="A49" s="30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/>
      <c r="N49" s="14"/>
      <c r="O49" s="14"/>
      <c r="P49" s="14"/>
      <c r="Q49" s="14"/>
      <c r="R49" s="15">
        <f t="shared" si="0"/>
        <v>0</v>
      </c>
      <c r="S49" s="44"/>
      <c r="T49" s="44"/>
    </row>
    <row r="50" spans="1:23" ht="14.15" customHeight="1" x14ac:dyDescent="0.35">
      <c r="A50" s="30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/>
      <c r="N50" s="14"/>
      <c r="O50" s="14"/>
      <c r="P50" s="14"/>
      <c r="Q50" s="14"/>
      <c r="R50" s="15">
        <f t="shared" si="0"/>
        <v>0</v>
      </c>
      <c r="S50" s="44"/>
      <c r="T50" s="44"/>
    </row>
    <row r="51" spans="1:23" ht="14.15" customHeight="1" x14ac:dyDescent="0.35">
      <c r="C51" s="3" t="s">
        <v>47</v>
      </c>
      <c r="D51" s="15"/>
      <c r="E51" s="16"/>
      <c r="F51" s="15"/>
      <c r="G51" s="14">
        <v>0</v>
      </c>
      <c r="H51" s="15">
        <v>0</v>
      </c>
      <c r="I51" s="14">
        <v>0</v>
      </c>
      <c r="J51" s="14">
        <v>0</v>
      </c>
      <c r="K51" s="14">
        <v>0</v>
      </c>
      <c r="L51" s="14">
        <v>0</v>
      </c>
      <c r="M51" s="14"/>
      <c r="N51" s="14"/>
      <c r="R51" s="15">
        <f t="shared" si="0"/>
        <v>0</v>
      </c>
      <c r="S51" s="48"/>
      <c r="T51" s="48"/>
      <c r="U51" s="48"/>
      <c r="V51" s="48"/>
      <c r="W51" s="48"/>
    </row>
    <row r="52" spans="1:23" ht="14.15" customHeight="1" x14ac:dyDescent="0.35">
      <c r="A52" s="30">
        <v>261</v>
      </c>
      <c r="C52" s="5" t="s">
        <v>48</v>
      </c>
      <c r="D52" s="15">
        <v>27994448.734999999</v>
      </c>
      <c r="E52" s="15"/>
      <c r="F52" s="14">
        <v>110870</v>
      </c>
      <c r="G52" s="14">
        <v>1659560.37</v>
      </c>
      <c r="H52" s="14">
        <v>2325276.6</v>
      </c>
      <c r="I52" s="14">
        <v>4285413.1400000006</v>
      </c>
      <c r="J52" s="14">
        <v>1894314.64</v>
      </c>
      <c r="K52" s="14">
        <v>0</v>
      </c>
      <c r="L52" s="14">
        <v>2855733.82</v>
      </c>
      <c r="M52" s="14"/>
      <c r="N52" s="14"/>
      <c r="O52" s="14"/>
      <c r="P52" s="14"/>
      <c r="Q52" s="14"/>
      <c r="R52" s="15">
        <f t="shared" si="0"/>
        <v>13131168.570000002</v>
      </c>
      <c r="S52" s="44"/>
      <c r="T52" s="44"/>
    </row>
    <row r="53" spans="1:23" ht="14.15" customHeight="1" x14ac:dyDescent="0.35">
      <c r="A53" s="30">
        <v>262</v>
      </c>
      <c r="C53" s="5" t="s">
        <v>49</v>
      </c>
      <c r="D53" s="15">
        <v>3100000</v>
      </c>
      <c r="E53" s="15"/>
      <c r="F53" s="14">
        <v>0</v>
      </c>
      <c r="G53" s="14">
        <v>0</v>
      </c>
      <c r="H53" s="14">
        <v>0</v>
      </c>
      <c r="I53" s="14">
        <v>25892.54</v>
      </c>
      <c r="J53" s="14">
        <v>16995</v>
      </c>
      <c r="K53" s="14">
        <v>29875</v>
      </c>
      <c r="L53" s="14">
        <v>0</v>
      </c>
      <c r="M53" s="14"/>
      <c r="N53" s="14"/>
      <c r="O53" s="14"/>
      <c r="P53" s="14"/>
      <c r="Q53" s="14"/>
      <c r="R53" s="15">
        <f t="shared" si="0"/>
        <v>72762.540000000008</v>
      </c>
      <c r="S53" s="44"/>
      <c r="T53" s="44"/>
    </row>
    <row r="54" spans="1:23" ht="14.15" customHeight="1" x14ac:dyDescent="0.35">
      <c r="A54" s="30">
        <v>263</v>
      </c>
      <c r="C54" s="5" t="s">
        <v>50</v>
      </c>
      <c r="D54" s="15">
        <v>327628</v>
      </c>
      <c r="E54" s="15"/>
      <c r="F54" s="14">
        <v>0</v>
      </c>
      <c r="G54" s="14">
        <v>0</v>
      </c>
      <c r="H54" s="14">
        <v>0</v>
      </c>
      <c r="I54" s="14">
        <v>0</v>
      </c>
      <c r="J54" s="14">
        <v>194642</v>
      </c>
      <c r="K54" s="14">
        <v>0</v>
      </c>
      <c r="L54" s="14">
        <v>150370.99</v>
      </c>
      <c r="M54" s="14"/>
      <c r="N54" s="14"/>
      <c r="O54" s="14"/>
      <c r="P54" s="14"/>
      <c r="Q54" s="14"/>
      <c r="R54" s="15">
        <f t="shared" si="0"/>
        <v>345012.99</v>
      </c>
      <c r="S54" s="44"/>
      <c r="T54" s="44"/>
    </row>
    <row r="55" spans="1:23" ht="14.15" customHeight="1" x14ac:dyDescent="0.35">
      <c r="A55" s="30">
        <v>264</v>
      </c>
      <c r="C55" s="5" t="s">
        <v>51</v>
      </c>
      <c r="D55" s="15">
        <v>19454800</v>
      </c>
      <c r="E55" s="15"/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22500</v>
      </c>
      <c r="L55" s="14">
        <v>0</v>
      </c>
      <c r="M55" s="14"/>
      <c r="N55" s="14"/>
      <c r="O55" s="14"/>
      <c r="P55" s="14"/>
      <c r="Q55" s="14"/>
      <c r="R55" s="15">
        <f t="shared" si="0"/>
        <v>22500</v>
      </c>
      <c r="S55" s="44"/>
      <c r="T55" s="44"/>
    </row>
    <row r="56" spans="1:23" ht="14.15" customHeight="1" x14ac:dyDescent="0.35">
      <c r="A56" s="30">
        <v>265</v>
      </c>
      <c r="C56" s="5" t="s">
        <v>52</v>
      </c>
      <c r="D56" s="15">
        <v>46172999.073379993</v>
      </c>
      <c r="E56" s="15"/>
      <c r="F56" s="14">
        <v>35190</v>
      </c>
      <c r="G56" s="14">
        <v>5930135.8499999996</v>
      </c>
      <c r="H56" s="14">
        <v>2600973.96</v>
      </c>
      <c r="I56" s="14">
        <v>1573233.9999999998</v>
      </c>
      <c r="J56" s="14">
        <v>0</v>
      </c>
      <c r="K56" s="14">
        <v>3157868.6999999997</v>
      </c>
      <c r="L56" s="14">
        <v>6827440.3300000001</v>
      </c>
      <c r="M56" s="14"/>
      <c r="N56" s="14"/>
      <c r="O56" s="14"/>
      <c r="P56" s="14"/>
      <c r="Q56" s="14"/>
      <c r="R56" s="15">
        <f t="shared" si="0"/>
        <v>20124842.839999996</v>
      </c>
      <c r="S56" s="44"/>
      <c r="T56" s="44"/>
    </row>
    <row r="57" spans="1:23" ht="14.15" customHeight="1" x14ac:dyDescent="0.35">
      <c r="A57" s="30">
        <v>266</v>
      </c>
      <c r="C57" s="5" t="s">
        <v>53</v>
      </c>
      <c r="D57" s="15">
        <v>18223236.614999998</v>
      </c>
      <c r="E57" s="15"/>
      <c r="F57" s="14">
        <v>0</v>
      </c>
      <c r="G57" s="14">
        <v>4533476.01</v>
      </c>
      <c r="H57" s="14">
        <v>37949.999999999811</v>
      </c>
      <c r="I57" s="14">
        <v>0</v>
      </c>
      <c r="J57" s="14">
        <v>5747269.5499999998</v>
      </c>
      <c r="K57" s="14">
        <v>4806.9599999999627</v>
      </c>
      <c r="L57" s="14">
        <v>0</v>
      </c>
      <c r="M57" s="14"/>
      <c r="N57" s="14"/>
      <c r="O57" s="14"/>
      <c r="P57" s="14"/>
      <c r="Q57" s="14"/>
      <c r="R57" s="15">
        <f t="shared" si="0"/>
        <v>10323502.52</v>
      </c>
      <c r="S57" s="44"/>
      <c r="T57" s="44"/>
    </row>
    <row r="58" spans="1:23" ht="14.15" customHeight="1" x14ac:dyDescent="0.35">
      <c r="A58" s="30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/>
      <c r="N58" s="14"/>
      <c r="O58" s="14"/>
      <c r="P58" s="14"/>
      <c r="Q58" s="14"/>
      <c r="R58" s="15">
        <f t="shared" si="0"/>
        <v>0</v>
      </c>
      <c r="S58" s="44"/>
      <c r="T58" s="44"/>
    </row>
    <row r="59" spans="1:23" ht="14.15" customHeight="1" x14ac:dyDescent="0.35">
      <c r="A59" s="30">
        <v>268</v>
      </c>
      <c r="C59" s="5" t="s">
        <v>55</v>
      </c>
      <c r="D59" s="15">
        <v>221798144.48250002</v>
      </c>
      <c r="E59" s="15"/>
      <c r="F59" s="14">
        <v>828249.21</v>
      </c>
      <c r="G59" s="14">
        <v>7353490.9300000006</v>
      </c>
      <c r="H59" s="14">
        <v>893219.22</v>
      </c>
      <c r="I59" s="14">
        <v>44669774.669999994</v>
      </c>
      <c r="J59" s="14">
        <v>19032698.049999997</v>
      </c>
      <c r="K59" s="14">
        <v>11217867.779999999</v>
      </c>
      <c r="L59" s="14">
        <v>8623878.4600000009</v>
      </c>
      <c r="M59" s="14"/>
      <c r="N59" s="14"/>
      <c r="O59" s="14"/>
      <c r="P59" s="14"/>
      <c r="Q59" s="14"/>
      <c r="R59" s="15">
        <f t="shared" si="0"/>
        <v>92619178.319999993</v>
      </c>
      <c r="S59" s="44"/>
      <c r="T59" s="44"/>
    </row>
    <row r="60" spans="1:23" ht="14.15" customHeight="1" x14ac:dyDescent="0.35">
      <c r="A60" s="30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/>
      <c r="N60" s="14"/>
      <c r="O60" s="14"/>
      <c r="P60" s="14"/>
      <c r="Q60" s="14"/>
      <c r="R60" s="15">
        <f t="shared" si="0"/>
        <v>0</v>
      </c>
      <c r="S60" s="44"/>
      <c r="T60" s="44"/>
    </row>
    <row r="61" spans="1:23" ht="14.15" customHeight="1" x14ac:dyDescent="0.35">
      <c r="C61" s="3" t="s">
        <v>57</v>
      </c>
      <c r="D61" s="16"/>
      <c r="E61" s="16"/>
      <c r="F61" s="15"/>
      <c r="G61" s="14">
        <v>0</v>
      </c>
      <c r="H61" s="15">
        <v>0</v>
      </c>
      <c r="I61" s="14">
        <v>0</v>
      </c>
      <c r="J61" s="14">
        <v>0</v>
      </c>
      <c r="K61" s="14">
        <v>0</v>
      </c>
      <c r="L61" s="14">
        <v>0</v>
      </c>
      <c r="M61" s="14"/>
      <c r="N61" s="14"/>
      <c r="R61" s="15">
        <f t="shared" si="0"/>
        <v>0</v>
      </c>
      <c r="S61" s="48"/>
      <c r="T61" s="48"/>
      <c r="U61" s="48"/>
      <c r="V61" s="48"/>
      <c r="W61" s="48"/>
    </row>
    <row r="62" spans="1:23" ht="14.15" customHeight="1" x14ac:dyDescent="0.35">
      <c r="A62" s="30">
        <v>271</v>
      </c>
      <c r="C62" s="5" t="s">
        <v>58</v>
      </c>
      <c r="D62" s="15">
        <v>141749205.8475</v>
      </c>
      <c r="E62" s="15"/>
      <c r="F62" s="14">
        <v>731115.96</v>
      </c>
      <c r="G62" s="14">
        <v>19261692.329999998</v>
      </c>
      <c r="H62" s="14">
        <v>12926352.460000001</v>
      </c>
      <c r="I62" s="14">
        <v>25112939.699999999</v>
      </c>
      <c r="J62" s="14">
        <v>5352220.4799999995</v>
      </c>
      <c r="K62" s="14">
        <v>12176283.41</v>
      </c>
      <c r="L62" s="14">
        <v>3476172.84</v>
      </c>
      <c r="M62" s="14"/>
      <c r="N62" s="14"/>
      <c r="O62" s="14"/>
      <c r="P62" s="14"/>
      <c r="Q62" s="14"/>
      <c r="R62" s="15">
        <f>SUM(F62:Q62)</f>
        <v>79036777.180000007</v>
      </c>
      <c r="S62" s="44"/>
      <c r="T62" s="44"/>
    </row>
    <row r="63" spans="1:23" ht="14.15" customHeight="1" x14ac:dyDescent="0.35">
      <c r="A63" s="30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5">
        <f t="shared" si="0"/>
        <v>0</v>
      </c>
      <c r="S63" s="44"/>
      <c r="T63" s="44"/>
    </row>
    <row r="64" spans="1:23" ht="14.15" customHeight="1" x14ac:dyDescent="0.35">
      <c r="A64" s="30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/>
      <c r="N64" s="14"/>
      <c r="O64" s="14"/>
      <c r="P64" s="14"/>
      <c r="Q64" s="14"/>
      <c r="R64" s="15">
        <f t="shared" si="0"/>
        <v>0</v>
      </c>
      <c r="S64" s="44"/>
      <c r="T64" s="44"/>
    </row>
    <row r="65" spans="1:23" ht="14.15" customHeight="1" x14ac:dyDescent="0.35">
      <c r="A65" s="30">
        <v>274</v>
      </c>
      <c r="C65" s="5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/>
      <c r="N65" s="14"/>
      <c r="O65" s="14"/>
      <c r="P65" s="14"/>
      <c r="Q65" s="14"/>
      <c r="R65" s="15">
        <f t="shared" si="0"/>
        <v>0</v>
      </c>
      <c r="S65" s="44"/>
      <c r="T65" s="44"/>
    </row>
    <row r="66" spans="1:23" ht="14.15" customHeight="1" x14ac:dyDescent="0.35">
      <c r="C66" s="33" t="s">
        <v>83</v>
      </c>
      <c r="D66" s="16"/>
      <c r="E66" s="16"/>
      <c r="F66" s="15"/>
      <c r="G66" s="14">
        <v>0</v>
      </c>
      <c r="H66" s="15">
        <v>0</v>
      </c>
      <c r="I66" s="14">
        <v>0</v>
      </c>
      <c r="J66" s="14">
        <v>0</v>
      </c>
      <c r="K66" s="14">
        <v>0</v>
      </c>
      <c r="L66" s="14">
        <v>0</v>
      </c>
      <c r="M66" s="14"/>
      <c r="N66" s="14"/>
      <c r="O66" s="14"/>
      <c r="P66" s="14"/>
      <c r="Q66" s="14"/>
      <c r="R66" s="15">
        <f t="shared" si="0"/>
        <v>0</v>
      </c>
      <c r="S66" s="48"/>
      <c r="T66" s="48"/>
      <c r="U66" s="48"/>
      <c r="V66" s="48"/>
      <c r="W66" s="48"/>
    </row>
    <row r="67" spans="1:23" ht="14.15" customHeight="1" x14ac:dyDescent="0.35">
      <c r="A67">
        <f t="shared" ref="A67:A68" si="1">(LEFT($C67,1)&amp;MID($C67,3,1)&amp;MID($C67,5,1))*1</f>
        <v>281</v>
      </c>
      <c r="C67" s="34" t="s">
        <v>84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/>
      <c r="N67" s="14"/>
      <c r="O67" s="14"/>
      <c r="P67" s="14"/>
      <c r="Q67" s="14"/>
      <c r="R67" s="15">
        <f t="shared" si="0"/>
        <v>0</v>
      </c>
      <c r="S67" s="44"/>
      <c r="T67" s="44"/>
    </row>
    <row r="68" spans="1:23" ht="14.15" customHeight="1" x14ac:dyDescent="0.35">
      <c r="A68">
        <f t="shared" si="1"/>
        <v>282</v>
      </c>
      <c r="C68" s="34" t="s">
        <v>85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/>
      <c r="N68" s="14"/>
      <c r="O68" s="14"/>
      <c r="P68" s="14"/>
      <c r="Q68" s="14"/>
      <c r="R68" s="15">
        <f t="shared" si="0"/>
        <v>0</v>
      </c>
      <c r="S68" s="44"/>
      <c r="T68" s="44"/>
    </row>
    <row r="69" spans="1:23" ht="14.15" customHeight="1" x14ac:dyDescent="0.35">
      <c r="C69" s="33" t="s">
        <v>86</v>
      </c>
      <c r="D69" s="16"/>
      <c r="E69" s="16"/>
      <c r="F69" s="15"/>
      <c r="G69" s="14">
        <v>0</v>
      </c>
      <c r="H69" s="15">
        <v>0</v>
      </c>
      <c r="I69" s="14">
        <v>0</v>
      </c>
      <c r="J69" s="14">
        <v>0</v>
      </c>
      <c r="K69" s="14">
        <v>0</v>
      </c>
      <c r="L69" s="14">
        <v>0</v>
      </c>
      <c r="M69" s="14"/>
      <c r="N69" s="14"/>
      <c r="O69" s="14"/>
      <c r="P69" s="14"/>
      <c r="Q69" s="14"/>
      <c r="R69" s="15">
        <f t="shared" si="0"/>
        <v>0</v>
      </c>
      <c r="S69" s="48"/>
      <c r="T69" s="48"/>
      <c r="U69" s="48"/>
      <c r="V69" s="48"/>
      <c r="W69" s="48"/>
    </row>
    <row r="70" spans="1:23" ht="14.15" customHeight="1" x14ac:dyDescent="0.35">
      <c r="A70" s="30">
        <v>291</v>
      </c>
      <c r="C70" s="34" t="s">
        <v>87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/>
      <c r="N70" s="14"/>
      <c r="O70" s="14"/>
      <c r="P70" s="14"/>
      <c r="Q70" s="14"/>
      <c r="R70" s="15">
        <f t="shared" si="0"/>
        <v>0</v>
      </c>
      <c r="S70" s="44"/>
      <c r="T70" s="44"/>
    </row>
    <row r="71" spans="1:23" ht="14.15" customHeight="1" x14ac:dyDescent="0.35">
      <c r="A71" s="30">
        <v>292</v>
      </c>
      <c r="C71" s="34" t="s">
        <v>88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/>
      <c r="N71" s="14"/>
      <c r="O71" s="14"/>
      <c r="P71" s="14"/>
      <c r="Q71" s="14"/>
      <c r="R71" s="15">
        <f t="shared" si="0"/>
        <v>0</v>
      </c>
      <c r="S71" s="44"/>
      <c r="T71" s="44"/>
    </row>
    <row r="72" spans="1:23" ht="14.15" customHeight="1" x14ac:dyDescent="0.35">
      <c r="A72" s="30">
        <v>294</v>
      </c>
      <c r="C72" s="34" t="s">
        <v>89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/>
      <c r="N72" s="14"/>
      <c r="O72" s="14"/>
      <c r="P72" s="14"/>
      <c r="Q72" s="14"/>
      <c r="R72" s="15">
        <f t="shared" si="0"/>
        <v>0</v>
      </c>
      <c r="S72" s="44"/>
      <c r="T72" s="44"/>
    </row>
    <row r="73" spans="1:23" ht="14.15" customHeight="1" x14ac:dyDescent="0.35">
      <c r="C73" s="1" t="s">
        <v>62</v>
      </c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17"/>
      <c r="S73" s="16"/>
      <c r="T73" s="16"/>
    </row>
    <row r="74" spans="1:23" ht="14.15" customHeight="1" x14ac:dyDescent="0.35">
      <c r="C74" s="3" t="s">
        <v>63</v>
      </c>
      <c r="D74" s="16"/>
      <c r="E74" s="16"/>
      <c r="F74" s="15"/>
      <c r="G74" s="15"/>
      <c r="R74" s="15"/>
      <c r="S74" s="15"/>
      <c r="T74" s="15"/>
    </row>
    <row r="75" spans="1:23" ht="14.15" customHeight="1" x14ac:dyDescent="0.35">
      <c r="A75" s="30">
        <v>411</v>
      </c>
      <c r="C75" s="5" t="s">
        <v>90</v>
      </c>
      <c r="D75" s="15">
        <v>2939107977.1082115</v>
      </c>
      <c r="E75" s="15"/>
      <c r="F75" s="14">
        <v>79999.999999999985</v>
      </c>
      <c r="G75" s="39">
        <v>1012999.9999999994</v>
      </c>
      <c r="H75" s="39">
        <v>0</v>
      </c>
      <c r="I75" s="14">
        <v>1508999.9999999991</v>
      </c>
      <c r="J75" s="14">
        <v>2415272</v>
      </c>
      <c r="K75" s="14">
        <v>2173184</v>
      </c>
      <c r="L75" s="14">
        <v>3109893.9999999986</v>
      </c>
      <c r="M75" s="21"/>
      <c r="N75" s="21"/>
      <c r="O75" s="21"/>
      <c r="P75" s="21"/>
      <c r="Q75" s="21"/>
      <c r="R75" s="14">
        <f>+SUM(F75:Q75)</f>
        <v>10300349.999999996</v>
      </c>
      <c r="S75" s="14"/>
      <c r="T75" s="14"/>
    </row>
    <row r="76" spans="1:23" ht="14.15" customHeight="1" x14ac:dyDescent="0.35">
      <c r="A76" s="30">
        <v>412</v>
      </c>
      <c r="C76" s="5" t="s">
        <v>91</v>
      </c>
      <c r="D76" s="15">
        <v>23587500</v>
      </c>
      <c r="E76" s="15"/>
      <c r="F76" s="15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14">
        <f t="shared" ref="R76:R80" si="2">+SUM(F76:Q76)</f>
        <v>0</v>
      </c>
      <c r="S76" s="14"/>
      <c r="T76" s="14"/>
    </row>
    <row r="77" spans="1:23" ht="14.15" customHeight="1" x14ac:dyDescent="0.35">
      <c r="C77" s="33" t="s">
        <v>92</v>
      </c>
      <c r="D77" s="16"/>
      <c r="E77" s="16"/>
      <c r="F77" s="15"/>
      <c r="G77" s="15"/>
      <c r="I77" s="15"/>
      <c r="J77" s="15"/>
      <c r="R77" s="14">
        <f t="shared" si="2"/>
        <v>0</v>
      </c>
      <c r="S77" s="15"/>
      <c r="T77" s="15"/>
    </row>
    <row r="78" spans="1:23" ht="14.15" customHeight="1" x14ac:dyDescent="0.35">
      <c r="A78" s="30">
        <v>421</v>
      </c>
      <c r="C78" s="34" t="s">
        <v>93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21"/>
      <c r="N78" s="21"/>
      <c r="O78" s="21"/>
      <c r="P78" s="21"/>
      <c r="Q78" s="21"/>
      <c r="R78" s="14">
        <f t="shared" si="2"/>
        <v>0</v>
      </c>
      <c r="S78" s="14"/>
      <c r="T78" s="14"/>
    </row>
    <row r="79" spans="1:23" ht="14.15" customHeight="1" x14ac:dyDescent="0.35">
      <c r="A79" s="30">
        <v>422</v>
      </c>
      <c r="C79" s="34" t="s">
        <v>94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21"/>
      <c r="N79" s="21"/>
      <c r="O79" s="21"/>
      <c r="P79" s="21"/>
      <c r="Q79" s="21"/>
      <c r="R79" s="14">
        <f t="shared" si="2"/>
        <v>0</v>
      </c>
      <c r="S79" s="14"/>
      <c r="T79" s="14"/>
    </row>
    <row r="80" spans="1:23" ht="14.15" customHeight="1" x14ac:dyDescent="0.35">
      <c r="C80" s="33" t="s">
        <v>95</v>
      </c>
      <c r="D80" s="16"/>
      <c r="E80" s="16"/>
      <c r="F80" s="15"/>
      <c r="G80" s="15"/>
      <c r="I80" s="15"/>
      <c r="J80" s="15"/>
      <c r="K80" s="15"/>
      <c r="L80" s="15"/>
      <c r="R80" s="14">
        <f t="shared" si="2"/>
        <v>0</v>
      </c>
      <c r="S80" s="15"/>
      <c r="T80" s="15"/>
    </row>
    <row r="81" spans="1:21" ht="14.15" customHeight="1" x14ac:dyDescent="0.35">
      <c r="A81" s="30">
        <v>435</v>
      </c>
      <c r="C81" s="34" t="s">
        <v>96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21"/>
      <c r="N81" s="21"/>
      <c r="O81" s="21"/>
      <c r="P81" s="21"/>
      <c r="Q81" s="21"/>
      <c r="R81" s="14">
        <f>SUM(F81:Q81)</f>
        <v>0</v>
      </c>
      <c r="S81" s="14"/>
      <c r="T81" s="14"/>
    </row>
    <row r="82" spans="1:21" ht="14.15" customHeight="1" x14ac:dyDescent="0.35">
      <c r="C82" s="6" t="s">
        <v>64</v>
      </c>
      <c r="D82" s="18">
        <f>+SUM(D9:D81)</f>
        <v>7223842374.297987</v>
      </c>
      <c r="E82" s="18">
        <f t="shared" ref="E82:O82" si="3">+SUM(E9:E81)</f>
        <v>0</v>
      </c>
      <c r="F82" s="18">
        <f t="shared" si="3"/>
        <v>192280729.26999998</v>
      </c>
      <c r="G82" s="18">
        <f>+SUM(G9:G81)</f>
        <v>252286447.07000005</v>
      </c>
      <c r="H82" s="18">
        <f t="shared" si="3"/>
        <v>280672589.13999999</v>
      </c>
      <c r="I82" s="18">
        <f t="shared" si="3"/>
        <v>305712127.72999978</v>
      </c>
      <c r="J82" s="18">
        <f t="shared" si="3"/>
        <v>267194712.80999812</v>
      </c>
      <c r="K82" s="18">
        <f t="shared" ref="K82" si="4">+SUM(K9:K81)</f>
        <v>267508869.09999993</v>
      </c>
      <c r="L82" s="18">
        <f>+SUM(L9:L81)</f>
        <v>252897241.55000004</v>
      </c>
      <c r="M82" s="18">
        <f>+SUM(M9:M81)</f>
        <v>0</v>
      </c>
      <c r="N82" s="18">
        <f t="shared" si="3"/>
        <v>0</v>
      </c>
      <c r="O82" s="18">
        <f t="shared" si="3"/>
        <v>0</v>
      </c>
      <c r="P82" s="18">
        <f t="shared" ref="P82:Q82" si="5">+SUM(P9:P81)</f>
        <v>0</v>
      </c>
      <c r="Q82" s="18">
        <f t="shared" si="5"/>
        <v>0</v>
      </c>
      <c r="R82" s="18">
        <f>+SUM(R10:R81)</f>
        <v>1818552716.6699977</v>
      </c>
      <c r="S82" s="49"/>
      <c r="T82" s="49"/>
      <c r="U82" s="49"/>
    </row>
    <row r="83" spans="1:21" ht="14.15" customHeight="1" x14ac:dyDescent="0.35">
      <c r="D83" s="15"/>
      <c r="E83" s="24"/>
      <c r="G83" s="31"/>
      <c r="H83" s="38"/>
      <c r="I83" s="38"/>
      <c r="J83" s="24"/>
      <c r="K83" s="24"/>
      <c r="L83" s="50"/>
      <c r="M83" s="24"/>
    </row>
    <row r="84" spans="1:21" x14ac:dyDescent="0.35">
      <c r="D84" s="15"/>
      <c r="F84" s="15"/>
      <c r="G84" s="15"/>
      <c r="H84" s="40"/>
      <c r="O84" s="15"/>
      <c r="P84" s="15"/>
      <c r="Q84" s="15"/>
      <c r="R84" s="15"/>
      <c r="S84" s="15"/>
      <c r="T84" s="15"/>
    </row>
    <row r="85" spans="1:21" x14ac:dyDescent="0.35">
      <c r="F85" s="15"/>
      <c r="G85" s="15"/>
      <c r="H85" s="41"/>
      <c r="I85" s="15"/>
      <c r="P85" s="15"/>
      <c r="Q85" s="15"/>
      <c r="R85" s="15"/>
      <c r="S85" s="15"/>
      <c r="T85" s="15"/>
    </row>
    <row r="86" spans="1:21" x14ac:dyDescent="0.35">
      <c r="F86" s="15"/>
      <c r="G86" s="15"/>
      <c r="R86" s="15"/>
      <c r="S86" s="15"/>
      <c r="T86" s="15"/>
    </row>
    <row r="87" spans="1:21" x14ac:dyDescent="0.35">
      <c r="G87" s="15"/>
      <c r="R87" s="15"/>
      <c r="S87" s="15"/>
      <c r="T87" s="15"/>
    </row>
    <row r="88" spans="1:21" x14ac:dyDescent="0.35">
      <c r="G88" s="15"/>
      <c r="R88" s="15"/>
      <c r="S88" s="15"/>
      <c r="T88" s="15"/>
    </row>
    <row r="89" spans="1:21" x14ac:dyDescent="0.35">
      <c r="G89" s="15"/>
      <c r="R89" s="15"/>
      <c r="S89" s="15"/>
      <c r="T89" s="15"/>
    </row>
    <row r="90" spans="1:21" x14ac:dyDescent="0.35">
      <c r="G90" s="15"/>
      <c r="R90" s="15"/>
      <c r="S90" s="15"/>
      <c r="T90" s="15"/>
    </row>
    <row r="91" spans="1:21" x14ac:dyDescent="0.35">
      <c r="G91" s="15"/>
      <c r="R91" s="15"/>
      <c r="S91" s="15"/>
      <c r="T91" s="15"/>
    </row>
    <row r="92" spans="1:21" x14ac:dyDescent="0.35">
      <c r="G92" s="15"/>
      <c r="R92" s="15"/>
      <c r="S92" s="15"/>
      <c r="T92" s="15"/>
    </row>
    <row r="93" spans="1:21" x14ac:dyDescent="0.35">
      <c r="G93" s="15"/>
      <c r="R93" s="15"/>
      <c r="S93" s="15"/>
      <c r="T93" s="15"/>
    </row>
    <row r="94" spans="1:21" x14ac:dyDescent="0.35">
      <c r="G94" s="15"/>
      <c r="R94" s="15"/>
      <c r="S94" s="15"/>
      <c r="T94" s="15"/>
    </row>
    <row r="95" spans="1:21" x14ac:dyDescent="0.35">
      <c r="G95" s="15"/>
      <c r="R95" s="15"/>
      <c r="S95" s="15"/>
      <c r="T95" s="15"/>
    </row>
    <row r="96" spans="1:21" x14ac:dyDescent="0.35">
      <c r="G96" s="15"/>
      <c r="R96" s="15"/>
      <c r="S96" s="15"/>
      <c r="T96" s="15"/>
    </row>
    <row r="97" spans="3:20" x14ac:dyDescent="0.35">
      <c r="G97" s="15"/>
      <c r="R97" s="15"/>
      <c r="S97" s="15"/>
      <c r="T97" s="15"/>
    </row>
    <row r="98" spans="3:20" x14ac:dyDescent="0.35">
      <c r="G98" s="15"/>
      <c r="R98" s="15"/>
      <c r="S98" s="15"/>
      <c r="T98" s="15"/>
    </row>
    <row r="99" spans="3:20" x14ac:dyDescent="0.35">
      <c r="G99" s="15"/>
      <c r="R99" s="15"/>
      <c r="S99" s="15"/>
      <c r="T99" s="15"/>
    </row>
    <row r="101" spans="3:20" ht="14.5" customHeight="1" x14ac:dyDescent="0.35">
      <c r="C101" s="25" t="s">
        <v>79</v>
      </c>
      <c r="D101" s="26"/>
      <c r="E101" s="26"/>
      <c r="I101" s="15"/>
      <c r="M101" s="52" t="s">
        <v>101</v>
      </c>
      <c r="N101" s="52"/>
      <c r="O101" s="52"/>
      <c r="P101" s="52"/>
    </row>
    <row r="102" spans="3:20" ht="15.5" x14ac:dyDescent="0.35">
      <c r="C102" s="23" t="s">
        <v>80</v>
      </c>
      <c r="D102" s="27"/>
      <c r="I102" s="15"/>
      <c r="M102" s="51" t="s">
        <v>102</v>
      </c>
      <c r="N102" s="51"/>
      <c r="O102" s="51"/>
      <c r="P102" s="51"/>
    </row>
    <row r="107" spans="3:20" x14ac:dyDescent="0.35">
      <c r="C107" s="19"/>
    </row>
    <row r="108" spans="3:20" ht="15.5" x14ac:dyDescent="0.35">
      <c r="C108" s="20"/>
    </row>
  </sheetData>
  <mergeCells count="10">
    <mergeCell ref="M102:P102"/>
    <mergeCell ref="M101:P101"/>
    <mergeCell ref="C4:R4"/>
    <mergeCell ref="F6:R6"/>
    <mergeCell ref="C1:R1"/>
    <mergeCell ref="C6:C7"/>
    <mergeCell ref="D6:D7"/>
    <mergeCell ref="E6:E7"/>
    <mergeCell ref="C2:R2"/>
    <mergeCell ref="C3:R3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tabSelected="1" view="pageBreakPreview" topLeftCell="C29" zoomScale="60" zoomScaleNormal="85" workbookViewId="0">
      <selection activeCell="S54" sqref="S54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1" customWidth="1"/>
    <col min="4" max="8" width="16.7265625" customWidth="1"/>
    <col min="9" max="9" width="16.90625" style="15" bestFit="1" customWidth="1"/>
    <col min="10" max="10" width="17.54296875" bestFit="1" customWidth="1"/>
    <col min="11" max="11" width="11" customWidth="1"/>
    <col min="12" max="15" width="13.7265625" customWidth="1"/>
    <col min="16" max="16" width="19.08984375" bestFit="1" customWidth="1"/>
  </cols>
  <sheetData>
    <row r="1" spans="1:17" ht="28.5" x14ac:dyDescent="0.35">
      <c r="C1" s="57" t="s">
        <v>78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15.5" x14ac:dyDescent="0.35">
      <c r="C2" s="62" t="s">
        <v>99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15.5" x14ac:dyDescent="0.35">
      <c r="C3" s="64" t="s">
        <v>97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15.5" x14ac:dyDescent="0.35">
      <c r="C4" s="53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7.5" customHeight="1" x14ac:dyDescent="0.3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x14ac:dyDescent="0.35">
      <c r="C6" s="12" t="s">
        <v>1</v>
      </c>
      <c r="D6" s="8" t="s">
        <v>66</v>
      </c>
      <c r="E6" s="8" t="s">
        <v>67</v>
      </c>
      <c r="F6" s="8" t="s">
        <v>68</v>
      </c>
      <c r="G6" s="8" t="s">
        <v>69</v>
      </c>
      <c r="H6" s="9" t="s">
        <v>70</v>
      </c>
      <c r="I6" s="22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98</v>
      </c>
      <c r="P6" s="8" t="s">
        <v>77</v>
      </c>
    </row>
    <row r="7" spans="1:17" ht="14.15" customHeight="1" x14ac:dyDescent="0.35">
      <c r="C7" s="32" t="s">
        <v>4</v>
      </c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3" t="s">
        <v>5</v>
      </c>
      <c r="P8" s="16"/>
    </row>
    <row r="9" spans="1:17" ht="14.15" customHeight="1" x14ac:dyDescent="0.35">
      <c r="A9">
        <f>(LEFT($C9,1)&amp;MID($C9,3,1)&amp;MID($C9,5,1))*1</f>
        <v>211</v>
      </c>
      <c r="C9" s="34" t="s">
        <v>6</v>
      </c>
      <c r="D9" s="14">
        <v>104324310.01000001</v>
      </c>
      <c r="E9" s="14">
        <v>111168495.97999997</v>
      </c>
      <c r="F9" s="14">
        <v>109800293.45</v>
      </c>
      <c r="G9" s="14">
        <v>120951628.01000001</v>
      </c>
      <c r="H9" s="14">
        <v>123064837.48999998</v>
      </c>
      <c r="I9" s="14">
        <v>116455122.76999997</v>
      </c>
      <c r="J9" s="14">
        <v>109630931.19</v>
      </c>
      <c r="K9" s="14"/>
      <c r="L9" s="14"/>
      <c r="M9" s="14"/>
      <c r="N9" s="14"/>
      <c r="O9" s="14"/>
      <c r="P9" s="14">
        <f>+SUM(D9:O9)</f>
        <v>795395618.89999986</v>
      </c>
    </row>
    <row r="10" spans="1:17" ht="14.15" customHeight="1" x14ac:dyDescent="0.35">
      <c r="A10">
        <f t="shared" ref="A10:A71" si="0">(LEFT($C10,1)&amp;MID($C10,3,1)&amp;MID($C10,5,1))*1</f>
        <v>212</v>
      </c>
      <c r="C10" s="34" t="s">
        <v>7</v>
      </c>
      <c r="D10" s="14">
        <v>14789421.479999999</v>
      </c>
      <c r="E10" s="14">
        <v>16373024</v>
      </c>
      <c r="F10" s="14">
        <v>14272344.009999998</v>
      </c>
      <c r="G10" s="14">
        <v>10418330.579999998</v>
      </c>
      <c r="H10" s="14">
        <v>13761978.190000001</v>
      </c>
      <c r="I10" s="14">
        <v>12781816.649999999</v>
      </c>
      <c r="J10" s="14">
        <v>9360600.1600000001</v>
      </c>
      <c r="K10" s="14"/>
      <c r="L10" s="14"/>
      <c r="M10" s="14"/>
      <c r="N10" s="14"/>
      <c r="O10" s="14"/>
      <c r="P10" s="14">
        <f t="shared" ref="P10:P13" si="1">+SUM(D10:O10)</f>
        <v>91757515.069999993</v>
      </c>
    </row>
    <row r="11" spans="1:17" ht="14.15" customHeight="1" x14ac:dyDescent="0.35">
      <c r="A11">
        <f t="shared" si="0"/>
        <v>213</v>
      </c>
      <c r="C11" s="34" t="s">
        <v>8</v>
      </c>
      <c r="D11" s="14">
        <v>1658600.5499999998</v>
      </c>
      <c r="E11" s="14">
        <v>1658600.5499999998</v>
      </c>
      <c r="F11" s="14">
        <v>1658600.5499999998</v>
      </c>
      <c r="G11" s="14">
        <v>1658600.5499999998</v>
      </c>
      <c r="H11" s="14">
        <v>1658600.5499999998</v>
      </c>
      <c r="I11" s="14">
        <v>1658600.5499999998</v>
      </c>
      <c r="J11" s="14">
        <v>1658600.5499999998</v>
      </c>
      <c r="K11" s="14"/>
      <c r="L11" s="14"/>
      <c r="M11" s="14"/>
      <c r="N11" s="14"/>
      <c r="O11" s="14"/>
      <c r="P11" s="14">
        <f t="shared" si="1"/>
        <v>11610203.849999998</v>
      </c>
      <c r="Q11" s="7"/>
    </row>
    <row r="12" spans="1:17" ht="14.15" customHeight="1" x14ac:dyDescent="0.35">
      <c r="A12">
        <f t="shared" si="0"/>
        <v>214</v>
      </c>
      <c r="C12" s="34" t="s">
        <v>9</v>
      </c>
      <c r="D12" s="14">
        <v>580030.82999999996</v>
      </c>
      <c r="E12" s="14">
        <v>531687.96</v>
      </c>
      <c r="F12" s="14">
        <v>1453848</v>
      </c>
      <c r="G12" s="14">
        <v>1608376.49</v>
      </c>
      <c r="H12" s="14">
        <v>1701533.2999999998</v>
      </c>
      <c r="I12" s="14">
        <v>1561369.5</v>
      </c>
      <c r="J12" s="14">
        <v>2760885.7</v>
      </c>
      <c r="K12" s="14"/>
      <c r="L12" s="14"/>
      <c r="M12" s="14"/>
      <c r="N12" s="14"/>
      <c r="O12" s="14"/>
      <c r="P12" s="14">
        <f t="shared" si="1"/>
        <v>10197731.780000001</v>
      </c>
    </row>
    <row r="13" spans="1:17" ht="14.15" customHeight="1" x14ac:dyDescent="0.35">
      <c r="A13">
        <f t="shared" si="0"/>
        <v>215</v>
      </c>
      <c r="C13" s="34" t="s">
        <v>10</v>
      </c>
      <c r="D13" s="14">
        <v>13350768.750000002</v>
      </c>
      <c r="E13" s="14">
        <v>14111100.02</v>
      </c>
      <c r="F13" s="14">
        <v>13791289.199999999</v>
      </c>
      <c r="G13" s="14">
        <v>13968879.16</v>
      </c>
      <c r="H13" s="14">
        <v>14036750.439999999</v>
      </c>
      <c r="I13" s="14">
        <v>13991010.210000001</v>
      </c>
      <c r="J13" s="14">
        <v>13993885.91</v>
      </c>
      <c r="K13" s="14"/>
      <c r="L13" s="14"/>
      <c r="M13" s="14"/>
      <c r="N13" s="14"/>
      <c r="O13" s="14"/>
      <c r="P13" s="14">
        <f t="shared" si="1"/>
        <v>97243683.689999998</v>
      </c>
    </row>
    <row r="14" spans="1:17" ht="14.15" customHeight="1" x14ac:dyDescent="0.35">
      <c r="C14" s="33" t="s">
        <v>11</v>
      </c>
      <c r="D14" s="14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P14" s="16"/>
    </row>
    <row r="15" spans="1:17" ht="14.15" customHeight="1" x14ac:dyDescent="0.35">
      <c r="A15">
        <f t="shared" si="0"/>
        <v>221</v>
      </c>
      <c r="C15" s="34" t="s">
        <v>12</v>
      </c>
      <c r="D15" s="14">
        <v>1694440.2099999997</v>
      </c>
      <c r="E15" s="14">
        <v>3301028.11</v>
      </c>
      <c r="F15" s="14">
        <v>4131319.62</v>
      </c>
      <c r="G15" s="14">
        <v>3388823.52</v>
      </c>
      <c r="H15" s="14">
        <v>4748368.4300000006</v>
      </c>
      <c r="I15" s="14">
        <v>3203432</v>
      </c>
      <c r="J15" s="14">
        <v>2180205.36</v>
      </c>
      <c r="K15" s="14"/>
      <c r="L15" s="14"/>
      <c r="M15" s="14"/>
      <c r="N15" s="14"/>
      <c r="O15" s="14"/>
      <c r="P15" s="14">
        <f t="shared" ref="P15:P23" si="2">+SUM(D15:O15)</f>
        <v>22647617.25</v>
      </c>
    </row>
    <row r="16" spans="1:17" ht="14.15" customHeight="1" x14ac:dyDescent="0.35">
      <c r="A16">
        <f t="shared" si="0"/>
        <v>222</v>
      </c>
      <c r="C16" s="34" t="s">
        <v>13</v>
      </c>
      <c r="D16" s="14">
        <v>3187448</v>
      </c>
      <c r="E16" s="14">
        <v>1204800.06</v>
      </c>
      <c r="F16" s="14">
        <v>4751166.2399999993</v>
      </c>
      <c r="G16" s="14">
        <v>7314497.2800000003</v>
      </c>
      <c r="H16" s="14">
        <v>7332323.5599999996</v>
      </c>
      <c r="I16" s="14">
        <v>6504700</v>
      </c>
      <c r="J16" s="14">
        <v>7176539.1500000004</v>
      </c>
      <c r="K16" s="14"/>
      <c r="L16" s="14"/>
      <c r="M16" s="14"/>
      <c r="N16" s="14"/>
      <c r="O16" s="14"/>
      <c r="P16" s="14">
        <f t="shared" si="2"/>
        <v>37471474.289999999</v>
      </c>
    </row>
    <row r="17" spans="1:16" ht="14.15" customHeight="1" x14ac:dyDescent="0.35">
      <c r="A17">
        <f t="shared" si="0"/>
        <v>223</v>
      </c>
      <c r="C17" s="34" t="s">
        <v>14</v>
      </c>
      <c r="D17" s="14">
        <v>732331.91999999993</v>
      </c>
      <c r="E17" s="14">
        <v>3818699.8000000003</v>
      </c>
      <c r="F17" s="14">
        <v>1205018.8900000001</v>
      </c>
      <c r="G17" s="14">
        <v>3147746.5300000003</v>
      </c>
      <c r="H17" s="14">
        <v>3845204.84</v>
      </c>
      <c r="I17" s="14">
        <v>3014031.3200000003</v>
      </c>
      <c r="J17" s="14">
        <v>3417322.6999999997</v>
      </c>
      <c r="K17" s="14"/>
      <c r="L17" s="14"/>
      <c r="M17" s="14"/>
      <c r="N17" s="14"/>
      <c r="O17" s="14"/>
      <c r="P17" s="14">
        <f t="shared" si="2"/>
        <v>19180356</v>
      </c>
    </row>
    <row r="18" spans="1:16" ht="14.15" customHeight="1" x14ac:dyDescent="0.35">
      <c r="A18">
        <f t="shared" si="0"/>
        <v>224</v>
      </c>
      <c r="C18" s="34" t="s">
        <v>15</v>
      </c>
      <c r="D18" s="14">
        <v>31855</v>
      </c>
      <c r="E18" s="14">
        <v>175860</v>
      </c>
      <c r="F18" s="14">
        <v>291083.58</v>
      </c>
      <c r="G18" s="14">
        <v>895624.94</v>
      </c>
      <c r="H18" s="14">
        <v>1554867.27</v>
      </c>
      <c r="I18" s="14">
        <v>528067.12</v>
      </c>
      <c r="J18" s="14">
        <v>2101913.9700000002</v>
      </c>
      <c r="K18" s="14"/>
      <c r="L18" s="14"/>
      <c r="M18" s="14"/>
      <c r="N18" s="14"/>
      <c r="O18" s="14"/>
      <c r="P18" s="14">
        <f t="shared" si="2"/>
        <v>5579271.8800000008</v>
      </c>
    </row>
    <row r="19" spans="1:16" ht="14.15" customHeight="1" x14ac:dyDescent="0.35">
      <c r="A19">
        <f t="shared" si="0"/>
        <v>225</v>
      </c>
      <c r="C19" s="34" t="s">
        <v>16</v>
      </c>
      <c r="D19" s="14">
        <v>2785922.98</v>
      </c>
      <c r="E19" s="14">
        <v>1328220.5900000001</v>
      </c>
      <c r="F19" s="14">
        <v>2538827.13</v>
      </c>
      <c r="G19" s="14">
        <v>5378454.040000001</v>
      </c>
      <c r="H19" s="14">
        <v>1077763.98</v>
      </c>
      <c r="I19" s="14">
        <v>2095993.43</v>
      </c>
      <c r="J19" s="14">
        <v>491880.58</v>
      </c>
      <c r="K19" s="14"/>
      <c r="L19" s="14"/>
      <c r="M19" s="14"/>
      <c r="N19" s="14"/>
      <c r="O19" s="14"/>
      <c r="P19" s="14">
        <f t="shared" si="2"/>
        <v>15697062.730000002</v>
      </c>
    </row>
    <row r="20" spans="1:16" ht="14.15" customHeight="1" x14ac:dyDescent="0.35">
      <c r="A20">
        <f t="shared" si="0"/>
        <v>226</v>
      </c>
      <c r="C20" s="34" t="s">
        <v>17</v>
      </c>
      <c r="D20" s="14">
        <v>5158453.54</v>
      </c>
      <c r="E20" s="14">
        <v>5075917.68</v>
      </c>
      <c r="F20" s="14">
        <v>43782843.610000007</v>
      </c>
      <c r="G20" s="14">
        <v>5986084.0700000003</v>
      </c>
      <c r="H20" s="14">
        <v>5666584.79</v>
      </c>
      <c r="I20" s="14">
        <v>5929474.1900000004</v>
      </c>
      <c r="J20" s="14">
        <v>5565051.46</v>
      </c>
      <c r="K20" s="14"/>
      <c r="L20" s="14"/>
      <c r="M20" s="14"/>
      <c r="N20" s="14"/>
      <c r="O20" s="14"/>
      <c r="P20" s="14">
        <f t="shared" si="2"/>
        <v>77164409.340000004</v>
      </c>
    </row>
    <row r="21" spans="1:16" ht="14.15" customHeight="1" x14ac:dyDescent="0.35">
      <c r="A21">
        <f t="shared" si="0"/>
        <v>227</v>
      </c>
      <c r="C21" s="34" t="s">
        <v>18</v>
      </c>
      <c r="D21" s="14">
        <v>2358762.9700000002</v>
      </c>
      <c r="E21" s="14">
        <v>228013</v>
      </c>
      <c r="F21" s="14">
        <v>5564295.71</v>
      </c>
      <c r="G21" s="14">
        <v>3504179.38</v>
      </c>
      <c r="H21" s="14">
        <v>3905455.24</v>
      </c>
      <c r="I21" s="14">
        <v>5725013.1900000004</v>
      </c>
      <c r="J21" s="14">
        <v>8997973.8499999996</v>
      </c>
      <c r="K21" s="14"/>
      <c r="L21" s="14"/>
      <c r="M21" s="14"/>
      <c r="N21" s="14"/>
      <c r="O21" s="14"/>
      <c r="P21" s="14">
        <f t="shared" si="2"/>
        <v>30283693.339999996</v>
      </c>
    </row>
    <row r="22" spans="1:16" ht="14.15" customHeight="1" x14ac:dyDescent="0.35">
      <c r="A22">
        <f t="shared" si="0"/>
        <v>228</v>
      </c>
      <c r="C22" s="34" t="s">
        <v>19</v>
      </c>
      <c r="D22" s="14">
        <v>13428561.48</v>
      </c>
      <c r="E22" s="14">
        <v>25961527.989999998</v>
      </c>
      <c r="F22" s="14">
        <v>25977136.549999997</v>
      </c>
      <c r="G22" s="14">
        <v>20412576.049999844</v>
      </c>
      <c r="H22" s="14">
        <v>17178919.179998167</v>
      </c>
      <c r="I22" s="14">
        <v>27709851.75</v>
      </c>
      <c r="J22" s="14">
        <v>20423011.440000001</v>
      </c>
      <c r="K22" s="14"/>
      <c r="L22" s="14"/>
      <c r="M22" s="14"/>
      <c r="N22" s="14"/>
      <c r="O22" s="14"/>
      <c r="P22" s="14">
        <f t="shared" si="2"/>
        <v>151091584.439998</v>
      </c>
    </row>
    <row r="23" spans="1:16" ht="14.15" customHeight="1" x14ac:dyDescent="0.35">
      <c r="A23">
        <f t="shared" si="0"/>
        <v>229</v>
      </c>
      <c r="C23" s="34" t="s">
        <v>20</v>
      </c>
      <c r="D23" s="14">
        <v>572842.19999999995</v>
      </c>
      <c r="E23" s="14">
        <v>315602.25</v>
      </c>
      <c r="F23" s="14">
        <v>251855</v>
      </c>
      <c r="G23" s="14">
        <v>1231456.8</v>
      </c>
      <c r="H23" s="14">
        <v>1714472.43</v>
      </c>
      <c r="I23" s="14">
        <v>633853</v>
      </c>
      <c r="J23" s="14">
        <v>836758.17999999993</v>
      </c>
      <c r="K23" s="14"/>
      <c r="L23" s="14"/>
      <c r="M23" s="14"/>
      <c r="N23" s="14"/>
      <c r="O23" s="14"/>
      <c r="P23" s="14">
        <f t="shared" si="2"/>
        <v>5556839.8599999994</v>
      </c>
    </row>
    <row r="24" spans="1:16" ht="14.15" customHeight="1" x14ac:dyDescent="0.35">
      <c r="C24" s="33" t="s">
        <v>21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P24" s="16"/>
    </row>
    <row r="25" spans="1:16" ht="14.15" customHeight="1" x14ac:dyDescent="0.35">
      <c r="A25">
        <f t="shared" si="0"/>
        <v>231</v>
      </c>
      <c r="C25" s="34" t="s">
        <v>22</v>
      </c>
      <c r="D25" s="14">
        <v>690174.95</v>
      </c>
      <c r="E25" s="14">
        <v>573335.00999999989</v>
      </c>
      <c r="F25" s="14">
        <v>426477.67</v>
      </c>
      <c r="G25" s="14">
        <v>1406959.9099999995</v>
      </c>
      <c r="H25" s="14">
        <v>116350</v>
      </c>
      <c r="I25" s="14">
        <v>1703157.41</v>
      </c>
      <c r="J25" s="14">
        <v>491520.69</v>
      </c>
      <c r="K25" s="14"/>
      <c r="L25" s="14"/>
      <c r="M25" s="14"/>
      <c r="N25" s="14"/>
      <c r="O25" s="14"/>
      <c r="P25" s="14">
        <f t="shared" ref="P25:P33" si="3">+SUM(D25:O25)</f>
        <v>5407975.6399999997</v>
      </c>
    </row>
    <row r="26" spans="1:16" ht="14.15" customHeight="1" x14ac:dyDescent="0.35">
      <c r="A26">
        <f t="shared" si="0"/>
        <v>232</v>
      </c>
      <c r="C26" s="34" t="s">
        <v>23</v>
      </c>
      <c r="D26" s="14">
        <v>4125</v>
      </c>
      <c r="E26" s="14">
        <v>4800</v>
      </c>
      <c r="F26" s="14">
        <v>5939.9999999999991</v>
      </c>
      <c r="G26" s="14">
        <v>36375</v>
      </c>
      <c r="H26" s="14">
        <v>1550828.75</v>
      </c>
      <c r="I26" s="14">
        <v>272640</v>
      </c>
      <c r="J26" s="14">
        <v>495213.15</v>
      </c>
      <c r="K26" s="14"/>
      <c r="L26" s="14"/>
      <c r="M26" s="14"/>
      <c r="N26" s="14"/>
      <c r="O26" s="14"/>
      <c r="P26" s="14">
        <f t="shared" si="3"/>
        <v>2369921.9</v>
      </c>
    </row>
    <row r="27" spans="1:16" ht="14.15" customHeight="1" x14ac:dyDescent="0.35">
      <c r="A27">
        <f t="shared" si="0"/>
        <v>233</v>
      </c>
      <c r="C27" s="34" t="s">
        <v>24</v>
      </c>
      <c r="D27" s="14">
        <v>183000</v>
      </c>
      <c r="E27" s="14">
        <v>65100</v>
      </c>
      <c r="F27" s="14">
        <v>295020</v>
      </c>
      <c r="G27" s="14">
        <v>14615.049999999905</v>
      </c>
      <c r="H27" s="14">
        <v>249936.6</v>
      </c>
      <c r="I27" s="14">
        <v>218525.00000000003</v>
      </c>
      <c r="J27" s="14">
        <v>129124.99999999999</v>
      </c>
      <c r="K27" s="14"/>
      <c r="L27" s="14"/>
      <c r="M27" s="14"/>
      <c r="N27" s="14"/>
      <c r="O27" s="14"/>
      <c r="P27" s="14">
        <f t="shared" si="3"/>
        <v>1155321.6499999999</v>
      </c>
    </row>
    <row r="28" spans="1:16" ht="14.15" customHeight="1" x14ac:dyDescent="0.35">
      <c r="A28">
        <f t="shared" si="0"/>
        <v>234</v>
      </c>
      <c r="C28" s="34" t="s">
        <v>25</v>
      </c>
      <c r="D28" s="14">
        <v>0</v>
      </c>
      <c r="E28" s="14">
        <v>1165.1500000000001</v>
      </c>
      <c r="F28" s="14">
        <v>91575</v>
      </c>
      <c r="G28" s="14">
        <v>1169.9999999999998</v>
      </c>
      <c r="H28" s="14">
        <v>500</v>
      </c>
      <c r="I28" s="14">
        <v>5450</v>
      </c>
      <c r="J28" s="14">
        <v>0</v>
      </c>
      <c r="K28" s="14"/>
      <c r="L28" s="14"/>
      <c r="M28" s="14"/>
      <c r="N28" s="14"/>
      <c r="O28" s="14"/>
      <c r="P28" s="14">
        <f t="shared" si="3"/>
        <v>99860.15</v>
      </c>
    </row>
    <row r="29" spans="1:16" ht="14.15" customHeight="1" x14ac:dyDescent="0.35">
      <c r="A29">
        <f t="shared" si="0"/>
        <v>235</v>
      </c>
      <c r="C29" s="34" t="s">
        <v>26</v>
      </c>
      <c r="D29" s="14">
        <v>45060</v>
      </c>
      <c r="E29" s="14">
        <v>7500</v>
      </c>
      <c r="F29" s="14">
        <v>9400</v>
      </c>
      <c r="G29" s="14">
        <v>0</v>
      </c>
      <c r="H29" s="14">
        <v>0</v>
      </c>
      <c r="I29" s="14">
        <v>0</v>
      </c>
      <c r="J29" s="14">
        <v>0</v>
      </c>
      <c r="K29" s="14"/>
      <c r="L29" s="14"/>
      <c r="M29" s="14"/>
      <c r="N29" s="14"/>
      <c r="O29" s="14"/>
      <c r="P29" s="14">
        <f t="shared" si="3"/>
        <v>61960</v>
      </c>
    </row>
    <row r="30" spans="1:16" ht="14.15" customHeight="1" x14ac:dyDescent="0.35">
      <c r="A30">
        <f t="shared" si="0"/>
        <v>236</v>
      </c>
      <c r="C30" s="34" t="s">
        <v>27</v>
      </c>
      <c r="D30" s="14">
        <v>11914.61</v>
      </c>
      <c r="E30" s="14">
        <v>1504751.05</v>
      </c>
      <c r="F30" s="14">
        <v>234807</v>
      </c>
      <c r="G30" s="14">
        <v>77054.459999999977</v>
      </c>
      <c r="H30" s="14">
        <v>16400.260000000002</v>
      </c>
      <c r="I30" s="14">
        <v>15501</v>
      </c>
      <c r="J30" s="14">
        <v>0</v>
      </c>
      <c r="K30" s="14"/>
      <c r="L30" s="14"/>
      <c r="M30" s="14"/>
      <c r="N30" s="14"/>
      <c r="O30" s="14"/>
      <c r="P30" s="14">
        <f t="shared" si="3"/>
        <v>1860428.3800000001</v>
      </c>
    </row>
    <row r="31" spans="1:16" ht="14.15" customHeight="1" x14ac:dyDescent="0.35">
      <c r="A31">
        <f t="shared" si="0"/>
        <v>237</v>
      </c>
      <c r="C31" s="34" t="s">
        <v>28</v>
      </c>
      <c r="D31" s="14">
        <v>322629.71000000002</v>
      </c>
      <c r="E31" s="14">
        <v>167772.08000000002</v>
      </c>
      <c r="F31" s="14">
        <v>722301.26</v>
      </c>
      <c r="G31" s="14">
        <v>284625.97000000003</v>
      </c>
      <c r="H31" s="14">
        <v>420996.81</v>
      </c>
      <c r="I31" s="14">
        <v>244401.05</v>
      </c>
      <c r="J31" s="14">
        <v>559412.06000000006</v>
      </c>
      <c r="K31" s="14"/>
      <c r="L31" s="14"/>
      <c r="M31" s="14"/>
      <c r="N31" s="14"/>
      <c r="O31" s="14"/>
      <c r="P31" s="14">
        <f t="shared" si="3"/>
        <v>2722138.94</v>
      </c>
    </row>
    <row r="32" spans="1:16" ht="14.15" customHeight="1" x14ac:dyDescent="0.35">
      <c r="A32">
        <f t="shared" si="0"/>
        <v>238</v>
      </c>
      <c r="C32" s="34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/>
      <c r="L32" s="14"/>
      <c r="M32" s="14"/>
      <c r="N32" s="14"/>
      <c r="O32" s="14"/>
      <c r="P32" s="14">
        <f t="shared" si="3"/>
        <v>0</v>
      </c>
    </row>
    <row r="33" spans="1:16" ht="14.15" customHeight="1" x14ac:dyDescent="0.35">
      <c r="A33">
        <f t="shared" si="0"/>
        <v>239</v>
      </c>
      <c r="C33" s="34" t="s">
        <v>30</v>
      </c>
      <c r="D33" s="14">
        <v>326550.90999999997</v>
      </c>
      <c r="E33" s="14">
        <v>702944.16</v>
      </c>
      <c r="F33" s="14">
        <v>2040733.45</v>
      </c>
      <c r="G33" s="14">
        <v>1359541.2199999997</v>
      </c>
      <c r="H33" s="14">
        <v>713692.59000000008</v>
      </c>
      <c r="I33" s="14">
        <v>1112578.0300000003</v>
      </c>
      <c r="J33" s="14">
        <v>903536.49</v>
      </c>
      <c r="K33" s="14"/>
      <c r="L33" s="14"/>
      <c r="M33" s="14"/>
      <c r="N33" s="14"/>
      <c r="O33" s="14"/>
      <c r="P33" s="14">
        <f t="shared" si="3"/>
        <v>7159576.8500000006</v>
      </c>
    </row>
    <row r="34" spans="1:16" ht="14.15" customHeight="1" x14ac:dyDescent="0.35">
      <c r="C34" s="33" t="s">
        <v>31</v>
      </c>
      <c r="D34" s="15"/>
      <c r="E34" s="14">
        <v>0</v>
      </c>
      <c r="F34" s="15">
        <v>0</v>
      </c>
      <c r="G34" s="14">
        <v>0</v>
      </c>
      <c r="H34" s="14">
        <v>0</v>
      </c>
      <c r="I34" s="14">
        <v>0</v>
      </c>
      <c r="J34" s="14">
        <v>0</v>
      </c>
      <c r="P34" s="16"/>
    </row>
    <row r="35" spans="1:16" ht="14.15" customHeight="1" x14ac:dyDescent="0.35">
      <c r="A35">
        <f t="shared" si="0"/>
        <v>241</v>
      </c>
      <c r="C35" s="34" t="s">
        <v>32</v>
      </c>
      <c r="D35" s="14">
        <v>23819114.5</v>
      </c>
      <c r="E35" s="14">
        <v>24107146.140000001</v>
      </c>
      <c r="F35" s="14">
        <v>25838004.979999997</v>
      </c>
      <c r="G35" s="14">
        <v>25490274.670000002</v>
      </c>
      <c r="H35" s="14">
        <v>25975492.190000001</v>
      </c>
      <c r="I35" s="14">
        <v>33361895.07999998</v>
      </c>
      <c r="J35" s="14">
        <v>36679383.519999996</v>
      </c>
      <c r="K35" s="14"/>
      <c r="L35" s="14"/>
      <c r="M35" s="14"/>
      <c r="N35" s="14"/>
      <c r="O35" s="14"/>
      <c r="P35" s="14">
        <f t="shared" ref="P35:P42" si="4">+SUM(D35:O35)</f>
        <v>195271311.07999998</v>
      </c>
    </row>
    <row r="36" spans="1:16" ht="14.15" customHeight="1" x14ac:dyDescent="0.35">
      <c r="A36">
        <f t="shared" si="0"/>
        <v>242</v>
      </c>
      <c r="C36" s="34" t="s">
        <v>33</v>
      </c>
      <c r="D36" s="14">
        <v>0</v>
      </c>
      <c r="E36" s="14">
        <v>148000</v>
      </c>
      <c r="F36" s="14">
        <v>2754636</v>
      </c>
      <c r="G36" s="14">
        <v>0</v>
      </c>
      <c r="H36" s="14">
        <v>1836424</v>
      </c>
      <c r="I36" s="14">
        <v>0</v>
      </c>
      <c r="J36" s="14">
        <v>0</v>
      </c>
      <c r="K36" s="14"/>
      <c r="L36" s="14"/>
      <c r="M36" s="14"/>
      <c r="N36" s="14"/>
      <c r="O36" s="14"/>
      <c r="P36" s="14">
        <f t="shared" si="4"/>
        <v>4739060</v>
      </c>
    </row>
    <row r="37" spans="1:16" ht="14.15" customHeight="1" x14ac:dyDescent="0.35">
      <c r="A37">
        <f t="shared" si="0"/>
        <v>243</v>
      </c>
      <c r="C37" s="34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/>
      <c r="L37" s="14"/>
      <c r="M37" s="14"/>
      <c r="N37" s="14"/>
      <c r="O37" s="14"/>
      <c r="P37" s="14">
        <f t="shared" si="4"/>
        <v>0</v>
      </c>
    </row>
    <row r="38" spans="1:16" ht="14.15" customHeight="1" x14ac:dyDescent="0.35">
      <c r="A38">
        <f t="shared" si="0"/>
        <v>244</v>
      </c>
      <c r="C38" s="34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/>
      <c r="L38" s="14"/>
      <c r="M38" s="14"/>
      <c r="N38" s="14"/>
      <c r="O38" s="14"/>
      <c r="P38" s="14">
        <f t="shared" si="4"/>
        <v>0</v>
      </c>
    </row>
    <row r="39" spans="1:16" ht="14.15" customHeight="1" x14ac:dyDescent="0.35">
      <c r="A39">
        <f t="shared" si="0"/>
        <v>245</v>
      </c>
      <c r="C39" s="34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/>
      <c r="L39" s="14"/>
      <c r="M39" s="14"/>
      <c r="N39" s="14"/>
      <c r="O39" s="14"/>
      <c r="P39" s="14">
        <f t="shared" si="4"/>
        <v>0</v>
      </c>
    </row>
    <row r="40" spans="1:16" ht="14.15" customHeight="1" x14ac:dyDescent="0.35">
      <c r="A40">
        <f t="shared" si="0"/>
        <v>246</v>
      </c>
      <c r="C40" s="34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/>
      <c r="L40" s="14"/>
      <c r="M40" s="14"/>
      <c r="N40" s="14"/>
      <c r="O40" s="14"/>
      <c r="P40" s="14">
        <f t="shared" si="4"/>
        <v>0</v>
      </c>
    </row>
    <row r="41" spans="1:16" ht="14.15" customHeight="1" x14ac:dyDescent="0.35">
      <c r="A41">
        <f t="shared" si="0"/>
        <v>247</v>
      </c>
      <c r="C41" s="34" t="s">
        <v>38</v>
      </c>
      <c r="D41" s="14">
        <v>438984.5</v>
      </c>
      <c r="E41" s="14">
        <v>0</v>
      </c>
      <c r="F41" s="14">
        <v>0</v>
      </c>
      <c r="G41" s="14">
        <v>0</v>
      </c>
      <c r="H41" s="14">
        <v>413020.19999999995</v>
      </c>
      <c r="I41" s="14">
        <v>0</v>
      </c>
      <c r="J41" s="14">
        <v>0</v>
      </c>
      <c r="K41" s="14"/>
      <c r="L41" s="14"/>
      <c r="M41" s="14"/>
      <c r="N41" s="14"/>
      <c r="O41" s="14"/>
      <c r="P41" s="14">
        <f t="shared" si="4"/>
        <v>852004.7</v>
      </c>
    </row>
    <row r="42" spans="1:16" ht="14.15" customHeight="1" x14ac:dyDescent="0.35">
      <c r="A42">
        <f t="shared" si="0"/>
        <v>249</v>
      </c>
      <c r="C42" s="34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/>
      <c r="L42" s="14"/>
      <c r="M42" s="14"/>
      <c r="N42" s="14"/>
      <c r="O42" s="14"/>
      <c r="P42" s="14">
        <f t="shared" si="4"/>
        <v>0</v>
      </c>
    </row>
    <row r="43" spans="1:16" ht="14.15" customHeight="1" x14ac:dyDescent="0.35">
      <c r="C43" s="33" t="s">
        <v>40</v>
      </c>
      <c r="D43" s="15"/>
      <c r="E43" s="14">
        <v>0</v>
      </c>
      <c r="F43" s="15">
        <v>0</v>
      </c>
      <c r="G43" s="14">
        <v>0</v>
      </c>
      <c r="H43" s="14">
        <v>0</v>
      </c>
      <c r="I43" s="14">
        <v>0</v>
      </c>
      <c r="J43" s="14">
        <v>0</v>
      </c>
      <c r="P43" s="14"/>
    </row>
    <row r="44" spans="1:16" ht="14.15" customHeight="1" x14ac:dyDescent="0.35">
      <c r="A44">
        <f t="shared" si="0"/>
        <v>251</v>
      </c>
      <c r="C44" s="34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/>
      <c r="L44" s="14"/>
      <c r="M44" s="14"/>
      <c r="N44" s="14"/>
      <c r="O44" s="14"/>
      <c r="P44" s="14">
        <f t="shared" ref="P44:P49" si="5">+SUM(D44:O44)</f>
        <v>0</v>
      </c>
    </row>
    <row r="45" spans="1:16" ht="14.15" customHeight="1" x14ac:dyDescent="0.35">
      <c r="A45">
        <f t="shared" si="0"/>
        <v>252</v>
      </c>
      <c r="C45" s="34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/>
      <c r="L45" s="14"/>
      <c r="M45" s="14"/>
      <c r="N45" s="14"/>
      <c r="O45" s="14"/>
      <c r="P45" s="14">
        <f t="shared" si="5"/>
        <v>0</v>
      </c>
    </row>
    <row r="46" spans="1:16" ht="14.15" customHeight="1" x14ac:dyDescent="0.35">
      <c r="A46">
        <f t="shared" si="0"/>
        <v>253</v>
      </c>
      <c r="C46" s="34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/>
      <c r="L46" s="14"/>
      <c r="M46" s="14"/>
      <c r="N46" s="14"/>
      <c r="O46" s="14"/>
      <c r="P46" s="14">
        <f t="shared" si="5"/>
        <v>0</v>
      </c>
    </row>
    <row r="47" spans="1:16" ht="14.15" customHeight="1" x14ac:dyDescent="0.35">
      <c r="A47">
        <f t="shared" si="0"/>
        <v>254</v>
      </c>
      <c r="C47" s="34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/>
      <c r="L47" s="14"/>
      <c r="M47" s="14"/>
      <c r="N47" s="14"/>
      <c r="O47" s="14"/>
      <c r="P47" s="14">
        <f t="shared" si="5"/>
        <v>0</v>
      </c>
    </row>
    <row r="48" spans="1:16" ht="14.15" customHeight="1" x14ac:dyDescent="0.35">
      <c r="A48">
        <f t="shared" si="0"/>
        <v>256</v>
      </c>
      <c r="C48" s="34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/>
      <c r="L48" s="14"/>
      <c r="M48" s="14"/>
      <c r="N48" s="14"/>
      <c r="O48" s="14"/>
      <c r="P48" s="14">
        <f t="shared" si="5"/>
        <v>0</v>
      </c>
    </row>
    <row r="49" spans="1:16" ht="14.15" customHeight="1" x14ac:dyDescent="0.35">
      <c r="A49">
        <f t="shared" si="0"/>
        <v>259</v>
      </c>
      <c r="C49" s="34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/>
      <c r="L49" s="14"/>
      <c r="M49" s="14"/>
      <c r="N49" s="14"/>
      <c r="O49" s="14"/>
      <c r="P49" s="14">
        <f t="shared" si="5"/>
        <v>0</v>
      </c>
    </row>
    <row r="50" spans="1:16" ht="14.15" customHeight="1" x14ac:dyDescent="0.35">
      <c r="C50" s="33" t="s">
        <v>47</v>
      </c>
      <c r="D50" s="15"/>
      <c r="E50" s="14">
        <v>0</v>
      </c>
      <c r="F50" s="15">
        <v>0</v>
      </c>
      <c r="G50" s="14">
        <v>0</v>
      </c>
      <c r="H50" s="14">
        <v>0</v>
      </c>
      <c r="I50" s="14">
        <v>0</v>
      </c>
      <c r="J50" s="14">
        <v>0</v>
      </c>
      <c r="P50" s="16"/>
    </row>
    <row r="51" spans="1:16" ht="14.15" customHeight="1" x14ac:dyDescent="0.35">
      <c r="A51">
        <f t="shared" si="0"/>
        <v>261</v>
      </c>
      <c r="C51" s="34" t="s">
        <v>48</v>
      </c>
      <c r="D51" s="14">
        <v>110870</v>
      </c>
      <c r="E51" s="14">
        <v>1659560.37</v>
      </c>
      <c r="F51" s="14">
        <v>2325276.6</v>
      </c>
      <c r="G51" s="14">
        <v>4285413.1400000006</v>
      </c>
      <c r="H51" s="14">
        <v>1894314.64</v>
      </c>
      <c r="I51" s="14">
        <v>0</v>
      </c>
      <c r="J51" s="14">
        <v>2855733.82</v>
      </c>
      <c r="K51" s="14"/>
      <c r="L51" s="14"/>
      <c r="M51" s="14"/>
      <c r="N51" s="14"/>
      <c r="O51" s="14"/>
      <c r="P51" s="14">
        <f t="shared" ref="P51:P59" si="6">+SUM(D51:O51)</f>
        <v>13131168.570000002</v>
      </c>
    </row>
    <row r="52" spans="1:16" ht="14.15" customHeight="1" x14ac:dyDescent="0.35">
      <c r="A52">
        <f t="shared" si="0"/>
        <v>262</v>
      </c>
      <c r="C52" s="34" t="s">
        <v>49</v>
      </c>
      <c r="D52" s="14">
        <v>0</v>
      </c>
      <c r="E52" s="14">
        <v>0</v>
      </c>
      <c r="F52" s="14">
        <v>0</v>
      </c>
      <c r="G52" s="14">
        <v>25892.54</v>
      </c>
      <c r="H52" s="14">
        <v>16995</v>
      </c>
      <c r="I52" s="14">
        <v>29875</v>
      </c>
      <c r="J52" s="14">
        <v>0</v>
      </c>
      <c r="K52" s="14"/>
      <c r="L52" s="14"/>
      <c r="M52" s="14"/>
      <c r="N52" s="14"/>
      <c r="O52" s="14"/>
      <c r="P52" s="14">
        <f t="shared" si="6"/>
        <v>72762.540000000008</v>
      </c>
    </row>
    <row r="53" spans="1:16" ht="14.15" customHeight="1" x14ac:dyDescent="0.35">
      <c r="A53">
        <f t="shared" si="0"/>
        <v>263</v>
      </c>
      <c r="C53" s="34" t="s">
        <v>50</v>
      </c>
      <c r="D53" s="14">
        <v>0</v>
      </c>
      <c r="E53" s="14">
        <v>0</v>
      </c>
      <c r="F53" s="14">
        <v>0</v>
      </c>
      <c r="G53" s="14">
        <v>0</v>
      </c>
      <c r="H53" s="14">
        <v>194642</v>
      </c>
      <c r="I53" s="14">
        <v>0</v>
      </c>
      <c r="J53" s="14">
        <v>150370.99</v>
      </c>
      <c r="K53" s="14"/>
      <c r="L53" s="14"/>
      <c r="M53" s="14"/>
      <c r="N53" s="14"/>
      <c r="O53" s="14"/>
      <c r="P53" s="14">
        <f t="shared" si="6"/>
        <v>345012.99</v>
      </c>
    </row>
    <row r="54" spans="1:16" ht="14.15" customHeight="1" x14ac:dyDescent="0.35">
      <c r="A54">
        <f t="shared" si="0"/>
        <v>264</v>
      </c>
      <c r="C54" s="34" t="s">
        <v>51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22500</v>
      </c>
      <c r="J54" s="14">
        <v>0</v>
      </c>
      <c r="K54" s="14"/>
      <c r="L54" s="14"/>
      <c r="M54" s="14"/>
      <c r="N54" s="14"/>
      <c r="O54" s="14"/>
      <c r="P54" s="14">
        <f t="shared" si="6"/>
        <v>22500</v>
      </c>
    </row>
    <row r="55" spans="1:16" ht="14.15" customHeight="1" x14ac:dyDescent="0.35">
      <c r="A55">
        <f t="shared" si="0"/>
        <v>265</v>
      </c>
      <c r="C55" s="34" t="s">
        <v>52</v>
      </c>
      <c r="D55" s="14">
        <v>35190</v>
      </c>
      <c r="E55" s="14">
        <v>5930135.8499999996</v>
      </c>
      <c r="F55" s="14">
        <v>2600973.96</v>
      </c>
      <c r="G55" s="14">
        <v>1573233.9999999998</v>
      </c>
      <c r="H55" s="14">
        <v>0</v>
      </c>
      <c r="I55" s="14">
        <v>3157868.6999999997</v>
      </c>
      <c r="J55" s="14">
        <v>6827440.3300000001</v>
      </c>
      <c r="K55" s="14"/>
      <c r="L55" s="14"/>
      <c r="M55" s="14"/>
      <c r="N55" s="14"/>
      <c r="O55" s="14"/>
      <c r="P55" s="14">
        <f t="shared" si="6"/>
        <v>20124842.839999996</v>
      </c>
    </row>
    <row r="56" spans="1:16" ht="14.15" customHeight="1" x14ac:dyDescent="0.35">
      <c r="A56">
        <f t="shared" si="0"/>
        <v>266</v>
      </c>
      <c r="C56" s="34" t="s">
        <v>53</v>
      </c>
      <c r="D56" s="14">
        <v>0</v>
      </c>
      <c r="E56" s="14">
        <v>4533476.01</v>
      </c>
      <c r="F56" s="14">
        <v>37949.999999999811</v>
      </c>
      <c r="G56" s="14">
        <v>0</v>
      </c>
      <c r="H56" s="14">
        <v>5747269.5499999998</v>
      </c>
      <c r="I56" s="14">
        <v>4806.9599999999627</v>
      </c>
      <c r="J56" s="14">
        <v>0</v>
      </c>
      <c r="K56" s="14"/>
      <c r="L56" s="14"/>
      <c r="M56" s="14"/>
      <c r="N56" s="14"/>
      <c r="O56" s="14"/>
      <c r="P56" s="14">
        <f t="shared" si="6"/>
        <v>10323502.52</v>
      </c>
    </row>
    <row r="57" spans="1:16" ht="14.15" customHeight="1" x14ac:dyDescent="0.35">
      <c r="A57">
        <f t="shared" si="0"/>
        <v>267</v>
      </c>
      <c r="C57" s="34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/>
      <c r="L57" s="14"/>
      <c r="M57" s="14"/>
      <c r="N57" s="14"/>
      <c r="O57" s="14"/>
      <c r="P57" s="14">
        <f t="shared" si="6"/>
        <v>0</v>
      </c>
    </row>
    <row r="58" spans="1:16" ht="14.15" customHeight="1" x14ac:dyDescent="0.35">
      <c r="A58">
        <f t="shared" si="0"/>
        <v>268</v>
      </c>
      <c r="C58" s="34" t="s">
        <v>55</v>
      </c>
      <c r="D58" s="14">
        <v>828249.21</v>
      </c>
      <c r="E58" s="14">
        <v>7353490.9300000006</v>
      </c>
      <c r="F58" s="14">
        <v>893219.22</v>
      </c>
      <c r="G58" s="14">
        <v>44669774.669999994</v>
      </c>
      <c r="H58" s="14">
        <v>19032698.049999997</v>
      </c>
      <c r="I58" s="14">
        <v>11217867.779999999</v>
      </c>
      <c r="J58" s="14">
        <v>8623878.4600000009</v>
      </c>
      <c r="K58" s="14"/>
      <c r="L58" s="14"/>
      <c r="M58" s="14"/>
      <c r="N58" s="14"/>
      <c r="O58" s="14"/>
      <c r="P58" s="14">
        <f t="shared" si="6"/>
        <v>92619178.319999993</v>
      </c>
    </row>
    <row r="59" spans="1:16" ht="14.15" customHeight="1" x14ac:dyDescent="0.35">
      <c r="A59">
        <f t="shared" si="0"/>
        <v>269</v>
      </c>
      <c r="C59" s="34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/>
      <c r="L59" s="14"/>
      <c r="M59" s="14"/>
      <c r="N59" s="14"/>
      <c r="O59" s="14"/>
      <c r="P59" s="14">
        <f t="shared" si="6"/>
        <v>0</v>
      </c>
    </row>
    <row r="60" spans="1:16" ht="14.15" customHeight="1" x14ac:dyDescent="0.35">
      <c r="C60" s="33" t="s">
        <v>57</v>
      </c>
      <c r="D60" s="15"/>
      <c r="E60" s="14">
        <v>0</v>
      </c>
      <c r="F60" s="15">
        <v>0</v>
      </c>
      <c r="G60" s="14">
        <v>0</v>
      </c>
      <c r="H60" s="14">
        <v>0</v>
      </c>
      <c r="I60" s="14">
        <v>0</v>
      </c>
      <c r="J60" s="14">
        <v>0</v>
      </c>
      <c r="P60" s="16"/>
    </row>
    <row r="61" spans="1:16" ht="14.15" customHeight="1" x14ac:dyDescent="0.35">
      <c r="A61">
        <f t="shared" si="0"/>
        <v>271</v>
      </c>
      <c r="C61" s="34" t="s">
        <v>58</v>
      </c>
      <c r="D61" s="14">
        <v>731115.96</v>
      </c>
      <c r="E61" s="14">
        <v>19261692.329999998</v>
      </c>
      <c r="F61" s="14">
        <v>12926352.460000001</v>
      </c>
      <c r="G61" s="14">
        <v>25112939.699999999</v>
      </c>
      <c r="H61" s="14">
        <v>5352220.4799999995</v>
      </c>
      <c r="I61" s="14">
        <v>12176283.41</v>
      </c>
      <c r="J61" s="14">
        <v>3476172.84</v>
      </c>
      <c r="K61" s="14"/>
      <c r="L61" s="14"/>
      <c r="M61" s="14"/>
      <c r="N61" s="14"/>
      <c r="O61" s="14"/>
      <c r="P61" s="14">
        <f>+SUM(D61:O61)</f>
        <v>79036777.180000007</v>
      </c>
    </row>
    <row r="62" spans="1:16" ht="14.15" customHeight="1" x14ac:dyDescent="0.35">
      <c r="A62">
        <f t="shared" si="0"/>
        <v>272</v>
      </c>
      <c r="C62" s="34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/>
      <c r="L62" s="14"/>
      <c r="M62" s="14"/>
      <c r="N62" s="14"/>
      <c r="O62" s="14"/>
      <c r="P62" s="14">
        <f t="shared" ref="P62:P64" si="7">+SUM(D62:O62)</f>
        <v>0</v>
      </c>
    </row>
    <row r="63" spans="1:16" ht="14.15" customHeight="1" x14ac:dyDescent="0.35">
      <c r="A63">
        <f t="shared" si="0"/>
        <v>273</v>
      </c>
      <c r="C63" s="34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/>
      <c r="L63" s="14"/>
      <c r="M63" s="14"/>
      <c r="N63" s="14"/>
      <c r="O63" s="14"/>
      <c r="P63" s="14">
        <f t="shared" si="7"/>
        <v>0</v>
      </c>
    </row>
    <row r="64" spans="1:16" ht="14.15" customHeight="1" x14ac:dyDescent="0.35">
      <c r="A64">
        <f t="shared" si="0"/>
        <v>274</v>
      </c>
      <c r="C64" s="34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/>
      <c r="L64" s="14"/>
      <c r="M64" s="14"/>
      <c r="N64" s="14"/>
      <c r="O64" s="14"/>
      <c r="P64" s="14">
        <f t="shared" si="7"/>
        <v>0</v>
      </c>
    </row>
    <row r="65" spans="1:16" ht="14.15" customHeight="1" x14ac:dyDescent="0.35">
      <c r="C65" s="33" t="s">
        <v>83</v>
      </c>
      <c r="D65" s="15"/>
      <c r="E65" s="14">
        <v>0</v>
      </c>
      <c r="F65" s="15">
        <v>0</v>
      </c>
      <c r="G65" s="14">
        <v>0</v>
      </c>
      <c r="H65" s="14">
        <v>0</v>
      </c>
      <c r="I65" s="14">
        <v>0</v>
      </c>
      <c r="J65" s="14">
        <v>0</v>
      </c>
      <c r="P65" s="14"/>
    </row>
    <row r="66" spans="1:16" ht="14.15" customHeight="1" x14ac:dyDescent="0.35">
      <c r="A66">
        <f t="shared" si="0"/>
        <v>281</v>
      </c>
      <c r="C66" s="34" t="s">
        <v>84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/>
      <c r="L66" s="14"/>
      <c r="M66" s="14"/>
      <c r="N66" s="14"/>
      <c r="O66" s="14"/>
      <c r="P66" s="14">
        <v>0</v>
      </c>
    </row>
    <row r="67" spans="1:16" ht="14.15" customHeight="1" x14ac:dyDescent="0.35">
      <c r="A67">
        <f t="shared" si="0"/>
        <v>282</v>
      </c>
      <c r="C67" s="34" t="s">
        <v>85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/>
      <c r="L67" s="14"/>
      <c r="M67" s="14"/>
      <c r="N67" s="14"/>
      <c r="O67" s="14"/>
      <c r="P67" s="14">
        <v>0</v>
      </c>
    </row>
    <row r="68" spans="1:16" ht="14.15" customHeight="1" x14ac:dyDescent="0.35">
      <c r="C68" s="33" t="s">
        <v>86</v>
      </c>
      <c r="D68" s="15"/>
      <c r="E68" s="14">
        <v>0</v>
      </c>
      <c r="F68" s="15">
        <v>0</v>
      </c>
      <c r="G68" s="14">
        <v>0</v>
      </c>
      <c r="H68" s="14">
        <v>0</v>
      </c>
      <c r="I68" s="14">
        <v>0</v>
      </c>
      <c r="J68" s="14">
        <v>0</v>
      </c>
      <c r="P68" s="14"/>
    </row>
    <row r="69" spans="1:16" ht="14.15" customHeight="1" x14ac:dyDescent="0.35">
      <c r="A69">
        <f t="shared" si="0"/>
        <v>291</v>
      </c>
      <c r="C69" s="34" t="s">
        <v>87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/>
      <c r="L69" s="14"/>
      <c r="M69" s="14"/>
      <c r="N69" s="14"/>
      <c r="O69" s="14"/>
      <c r="P69" s="14">
        <v>0</v>
      </c>
    </row>
    <row r="70" spans="1:16" ht="14.15" customHeight="1" x14ac:dyDescent="0.35">
      <c r="A70">
        <f t="shared" si="0"/>
        <v>292</v>
      </c>
      <c r="C70" s="34" t="s">
        <v>88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/>
      <c r="L70" s="14"/>
      <c r="M70" s="14"/>
      <c r="N70" s="14"/>
      <c r="O70" s="14"/>
      <c r="P70" s="14">
        <v>0</v>
      </c>
    </row>
    <row r="71" spans="1:16" ht="14.15" customHeight="1" x14ac:dyDescent="0.35">
      <c r="A71">
        <f t="shared" si="0"/>
        <v>294</v>
      </c>
      <c r="C71" s="34" t="s">
        <v>89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/>
      <c r="L71" s="14"/>
      <c r="M71" s="14"/>
      <c r="N71" s="14"/>
      <c r="O71" s="14"/>
      <c r="P71" s="14">
        <v>0</v>
      </c>
    </row>
    <row r="72" spans="1:16" ht="14.15" customHeight="1" x14ac:dyDescent="0.35">
      <c r="C72" s="32" t="s">
        <v>62</v>
      </c>
      <c r="D72" s="1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7"/>
    </row>
    <row r="73" spans="1:16" ht="14.15" customHeight="1" x14ac:dyDescent="0.35">
      <c r="C73" s="33" t="s">
        <v>63</v>
      </c>
      <c r="D73" s="15"/>
      <c r="H73" s="14"/>
      <c r="I73"/>
      <c r="P73" s="15"/>
    </row>
    <row r="74" spans="1:16" ht="14.15" customHeight="1" x14ac:dyDescent="0.35">
      <c r="A74">
        <f t="shared" ref="A74:A75" si="8">(LEFT($C74,1)&amp;MID($C74,3,1)&amp;MID($C74,5,1))*1</f>
        <v>411</v>
      </c>
      <c r="C74" s="34" t="s">
        <v>90</v>
      </c>
      <c r="D74" s="14">
        <v>79999.999999999985</v>
      </c>
      <c r="E74" s="14">
        <v>1012999.9999999994</v>
      </c>
      <c r="F74" s="14">
        <v>0</v>
      </c>
      <c r="G74" s="14">
        <v>1508999.9999999991</v>
      </c>
      <c r="H74" s="14">
        <v>2415272</v>
      </c>
      <c r="I74" s="14">
        <v>2173184</v>
      </c>
      <c r="J74" s="14">
        <v>3109893.9999999986</v>
      </c>
      <c r="K74" s="14"/>
      <c r="L74" s="14"/>
      <c r="M74" s="14"/>
      <c r="N74" s="14"/>
      <c r="O74" s="14"/>
      <c r="P74" s="14">
        <f>+SUM(D74:O74)</f>
        <v>10300349.999999996</v>
      </c>
    </row>
    <row r="75" spans="1:16" ht="14.15" customHeight="1" x14ac:dyDescent="0.35">
      <c r="A75">
        <f t="shared" si="8"/>
        <v>412</v>
      </c>
      <c r="C75" s="34" t="s">
        <v>91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/>
      <c r="K75" s="14"/>
      <c r="L75" s="14"/>
      <c r="M75" s="14"/>
      <c r="N75" s="14"/>
      <c r="O75" s="14"/>
      <c r="P75" s="14">
        <f t="shared" ref="P75" si="9">+SUM(D75:O75)</f>
        <v>0</v>
      </c>
    </row>
    <row r="76" spans="1:16" ht="14.15" customHeight="1" x14ac:dyDescent="0.35">
      <c r="C76" s="33" t="s">
        <v>92</v>
      </c>
      <c r="D76" s="15"/>
      <c r="H76" s="15"/>
      <c r="P76" s="14">
        <v>0</v>
      </c>
    </row>
    <row r="77" spans="1:16" ht="14.15" customHeight="1" x14ac:dyDescent="0.35">
      <c r="A77">
        <f t="shared" ref="A77:A78" si="10">(LEFT($C77,1)&amp;MID($C77,3,1)&amp;MID($C77,5,1))*1</f>
        <v>421</v>
      </c>
      <c r="C77" s="34" t="s">
        <v>93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/>
      <c r="K77" s="14"/>
      <c r="L77" s="14"/>
      <c r="M77" s="14"/>
      <c r="N77" s="14"/>
      <c r="O77" s="14"/>
      <c r="P77" s="14">
        <v>0</v>
      </c>
    </row>
    <row r="78" spans="1:16" ht="14.15" customHeight="1" x14ac:dyDescent="0.35">
      <c r="A78">
        <f t="shared" si="10"/>
        <v>422</v>
      </c>
      <c r="C78" s="34" t="s">
        <v>94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/>
      <c r="K78" s="14"/>
      <c r="L78" s="14"/>
      <c r="M78" s="14"/>
      <c r="N78" s="14"/>
      <c r="O78" s="14"/>
      <c r="P78" s="14">
        <v>0</v>
      </c>
    </row>
    <row r="79" spans="1:16" ht="14.15" customHeight="1" x14ac:dyDescent="0.35">
      <c r="C79" s="33" t="s">
        <v>95</v>
      </c>
      <c r="D79" s="15"/>
      <c r="H79" s="15"/>
      <c r="P79" s="14"/>
    </row>
    <row r="80" spans="1:16" ht="14.15" customHeight="1" x14ac:dyDescent="0.35">
      <c r="A80">
        <f t="shared" ref="A80" si="11">(LEFT($C80,1)&amp;MID($C80,3,1)&amp;MID($C80,5,1))*1</f>
        <v>435</v>
      </c>
      <c r="C80" s="34" t="s">
        <v>96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/>
      <c r="K80" s="14"/>
      <c r="L80" s="14"/>
      <c r="M80" s="14"/>
      <c r="N80" s="14"/>
      <c r="O80" s="14"/>
      <c r="P80" s="14">
        <v>0</v>
      </c>
    </row>
    <row r="81" spans="3:16" ht="14.15" customHeight="1" x14ac:dyDescent="0.35">
      <c r="C81" s="13" t="s">
        <v>82</v>
      </c>
      <c r="D81" s="18">
        <f>SUM(D8:D75)</f>
        <v>192280729.26999998</v>
      </c>
      <c r="E81" s="18">
        <f>SUM(E8:E75)</f>
        <v>252286447.07000005</v>
      </c>
      <c r="F81" s="18">
        <f t="shared" ref="F81:O81" si="12">SUM(F8:F75)</f>
        <v>280672589.13999999</v>
      </c>
      <c r="G81" s="18">
        <f>SUM(G8:G75)</f>
        <v>305712127.72999978</v>
      </c>
      <c r="H81" s="18">
        <f t="shared" si="12"/>
        <v>267194712.80999812</v>
      </c>
      <c r="I81" s="18">
        <f t="shared" si="12"/>
        <v>267508869.09999993</v>
      </c>
      <c r="J81" s="18">
        <f t="shared" si="12"/>
        <v>252897241.55000004</v>
      </c>
      <c r="K81" s="18">
        <f t="shared" si="12"/>
        <v>0</v>
      </c>
      <c r="L81" s="18">
        <f t="shared" si="12"/>
        <v>0</v>
      </c>
      <c r="M81" s="18">
        <f t="shared" si="12"/>
        <v>0</v>
      </c>
      <c r="N81" s="18">
        <f t="shared" si="12"/>
        <v>0</v>
      </c>
      <c r="O81" s="18">
        <f t="shared" si="12"/>
        <v>0</v>
      </c>
      <c r="P81" s="18">
        <f>+SUM(D81:O81)</f>
        <v>1818552716.6699977</v>
      </c>
    </row>
    <row r="82" spans="3:16" ht="14.15" customHeight="1" x14ac:dyDescent="0.35">
      <c r="D82" s="14"/>
      <c r="E82" s="14"/>
      <c r="F82" s="14"/>
      <c r="G82" s="14"/>
      <c r="H82" s="14"/>
      <c r="J82" s="15"/>
    </row>
    <row r="83" spans="3:16" ht="14.15" customHeight="1" x14ac:dyDescent="0.35">
      <c r="D83" s="14"/>
      <c r="E83" s="14"/>
      <c r="F83" s="14"/>
      <c r="G83" s="14"/>
      <c r="H83" s="14"/>
      <c r="M83" s="15"/>
      <c r="N83" s="15"/>
      <c r="O83" s="15"/>
    </row>
    <row r="84" spans="3:16" ht="14.15" customHeight="1" x14ac:dyDescent="0.35">
      <c r="D84" s="14"/>
      <c r="E84" s="14"/>
      <c r="F84" s="14"/>
      <c r="G84" s="14"/>
      <c r="H84" s="14"/>
      <c r="J84" s="15"/>
      <c r="N84" s="15"/>
      <c r="O84" s="15"/>
    </row>
    <row r="85" spans="3:16" ht="14.15" customHeight="1" x14ac:dyDescent="0.35">
      <c r="D85" s="14"/>
      <c r="E85" s="14"/>
      <c r="F85" s="14"/>
      <c r="G85" s="14"/>
      <c r="H85" s="14"/>
      <c r="M85" s="15"/>
      <c r="N85" s="15"/>
      <c r="O85" s="15"/>
    </row>
    <row r="86" spans="3:16" ht="14.15" customHeight="1" x14ac:dyDescent="0.35">
      <c r="D86" s="14"/>
      <c r="E86" s="14"/>
      <c r="F86" s="14"/>
      <c r="G86" s="14"/>
      <c r="H86" s="14"/>
    </row>
    <row r="87" spans="3:16" ht="14.15" customHeight="1" x14ac:dyDescent="0.35"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.15" customHeight="1" x14ac:dyDescent="0.35">
      <c r="D91" s="14"/>
      <c r="E91" s="14"/>
      <c r="F91" s="14"/>
      <c r="G91" s="14"/>
      <c r="H91" s="14"/>
    </row>
    <row r="92" spans="3:16" ht="14" customHeight="1" x14ac:dyDescent="0.35">
      <c r="D92" s="14"/>
      <c r="E92" s="14"/>
      <c r="F92" s="14"/>
      <c r="G92" s="14"/>
      <c r="H92" s="14"/>
    </row>
    <row r="93" spans="3:16" ht="14" customHeight="1" x14ac:dyDescent="0.35">
      <c r="D93" s="14"/>
      <c r="E93" s="14"/>
      <c r="F93" s="14"/>
      <c r="G93" s="14"/>
      <c r="H93" s="14"/>
    </row>
    <row r="94" spans="3:16" ht="14" customHeight="1" x14ac:dyDescent="0.35">
      <c r="D94" s="14"/>
      <c r="E94" s="14"/>
      <c r="F94" s="14"/>
      <c r="G94" s="14"/>
      <c r="H94" s="14"/>
    </row>
    <row r="95" spans="3:16" ht="14" customHeight="1" x14ac:dyDescent="0.35">
      <c r="D95" s="14"/>
      <c r="E95" s="14"/>
      <c r="F95" s="14"/>
      <c r="G95" s="14"/>
      <c r="H95" s="14"/>
    </row>
    <row r="96" spans="3:16" ht="14" customHeight="1" x14ac:dyDescent="0.35">
      <c r="D96" s="14"/>
      <c r="E96" s="14"/>
      <c r="F96" s="14"/>
      <c r="G96" s="14"/>
      <c r="H96" s="14"/>
    </row>
    <row r="97" spans="3:14" ht="14" customHeight="1" x14ac:dyDescent="0.35">
      <c r="D97" s="14"/>
      <c r="E97" s="14"/>
      <c r="F97" s="14"/>
      <c r="G97" s="14"/>
      <c r="H97" s="14"/>
    </row>
    <row r="98" spans="3:14" ht="14" customHeight="1" x14ac:dyDescent="0.35">
      <c r="D98" s="14"/>
      <c r="E98" s="14"/>
      <c r="F98" s="14"/>
      <c r="G98" s="14"/>
      <c r="H98" s="14"/>
    </row>
    <row r="99" spans="3:14" ht="14.15" customHeight="1" x14ac:dyDescent="0.35">
      <c r="D99" s="14"/>
      <c r="E99" s="14"/>
      <c r="F99" s="14"/>
      <c r="G99" s="14"/>
      <c r="H99" s="14"/>
    </row>
    <row r="100" spans="3:14" x14ac:dyDescent="0.35">
      <c r="C100" s="42" t="s">
        <v>100</v>
      </c>
      <c r="I100" s="66" t="s">
        <v>101</v>
      </c>
      <c r="J100" s="66"/>
      <c r="K100" s="66"/>
      <c r="L100" s="66"/>
    </row>
    <row r="101" spans="3:14" ht="13" customHeight="1" x14ac:dyDescent="0.35">
      <c r="C101" s="35" t="s">
        <v>80</v>
      </c>
      <c r="I101" s="65" t="s">
        <v>102</v>
      </c>
      <c r="J101" s="65"/>
      <c r="K101" s="65"/>
      <c r="L101" s="65"/>
      <c r="M101" s="11"/>
      <c r="N101" s="11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19"/>
    </row>
    <row r="108" spans="3:14" ht="15.5" x14ac:dyDescent="0.35">
      <c r="C108" s="20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2024-08-15T18:04:34Z</cp:lastPrinted>
  <dcterms:created xsi:type="dcterms:W3CDTF">2021-07-29T18:58:50Z</dcterms:created>
  <dcterms:modified xsi:type="dcterms:W3CDTF">2024-08-15T18:59:18Z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