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127" documentId="13_ncr:1_{7DF15847-66DC-4391-B2EE-6ADF6C0F99B8}" xr6:coauthVersionLast="47" xr6:coauthVersionMax="47" xr10:uidLastSave="{EEB7D7D6-94DD-4ABB-B559-CE3DA913C64B}"/>
  <bookViews>
    <workbookView xWindow="28680" yWindow="-120" windowWidth="29040" windowHeight="15720" xr2:uid="{CE8B748A-6907-478B-91D4-A457741520A5}"/>
  </bookViews>
  <sheets>
    <sheet name="Cuadro 1" sheetId="4" r:id="rId1"/>
  </sheets>
  <definedNames>
    <definedName name="_xlnm._FilterDatabase" localSheetId="0" hidden="1">'Cuadro 1'!$A$9:$K$35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4" l="1"/>
  <c r="K44" i="4"/>
  <c r="J44" i="4"/>
  <c r="I44" i="4"/>
  <c r="H44" i="4"/>
  <c r="G44" i="4"/>
  <c r="F44" i="4"/>
  <c r="D44" i="4"/>
  <c r="C44" i="4"/>
  <c r="B44" i="4"/>
  <c r="E46" i="4"/>
  <c r="E45" i="4"/>
  <c r="E43" i="4"/>
  <c r="E42" i="4"/>
  <c r="E41" i="4"/>
  <c r="E40" i="4"/>
  <c r="K39" i="4"/>
  <c r="J39" i="4"/>
  <c r="I39" i="4"/>
  <c r="H39" i="4"/>
  <c r="G39" i="4"/>
  <c r="F39" i="4"/>
  <c r="D39" i="4"/>
  <c r="C39" i="4"/>
  <c r="B39" i="4"/>
  <c r="E38" i="4"/>
  <c r="E37" i="4"/>
  <c r="E36" i="4"/>
  <c r="K34" i="4"/>
  <c r="J34" i="4"/>
  <c r="I34" i="4"/>
  <c r="H34" i="4"/>
  <c r="G34" i="4"/>
  <c r="F34" i="4"/>
  <c r="D34" i="4"/>
  <c r="C34" i="4"/>
  <c r="B34" i="4"/>
  <c r="E44" i="4" l="1"/>
  <c r="E39" i="4"/>
  <c r="C29" i="4"/>
  <c r="B29" i="4"/>
  <c r="E35" i="4"/>
  <c r="E34" i="4" s="1"/>
  <c r="E30" i="4" l="1"/>
  <c r="E33" i="4"/>
  <c r="E32" i="4"/>
  <c r="E31" i="4"/>
  <c r="K14" i="4"/>
  <c r="J14" i="4"/>
  <c r="I14" i="4"/>
  <c r="H14" i="4"/>
  <c r="G14" i="4"/>
  <c r="F14" i="4"/>
  <c r="F19" i="4"/>
  <c r="K19" i="4"/>
  <c r="J19" i="4"/>
  <c r="I19" i="4"/>
  <c r="H19" i="4"/>
  <c r="G19" i="4"/>
  <c r="F24" i="4"/>
  <c r="F29" i="4"/>
  <c r="D10" i="4"/>
  <c r="D11" i="4" s="1"/>
  <c r="D12" i="4" s="1"/>
  <c r="D13" i="4" s="1"/>
  <c r="K29" i="4"/>
  <c r="J29" i="4"/>
  <c r="I29" i="4"/>
  <c r="H29" i="4"/>
  <c r="G29" i="4"/>
  <c r="K24" i="4"/>
  <c r="B24" i="4"/>
  <c r="C24" i="4"/>
  <c r="E28" i="4"/>
  <c r="E26" i="4"/>
  <c r="E27" i="4"/>
  <c r="J24" i="4"/>
  <c r="I24" i="4"/>
  <c r="H24" i="4"/>
  <c r="G24" i="4"/>
  <c r="E25" i="4"/>
  <c r="E23" i="4"/>
  <c r="E22" i="4"/>
  <c r="E21" i="4"/>
  <c r="E20" i="4"/>
  <c r="C19" i="4"/>
  <c r="B19" i="4"/>
  <c r="E18" i="4"/>
  <c r="E17" i="4"/>
  <c r="E16" i="4"/>
  <c r="E15" i="4"/>
  <c r="C14" i="4"/>
  <c r="B14" i="4"/>
  <c r="E13" i="4"/>
  <c r="E12" i="4"/>
  <c r="E11" i="4"/>
  <c r="E10" i="4"/>
  <c r="E9" i="4"/>
  <c r="C9" i="4"/>
  <c r="B9" i="4"/>
  <c r="E29" i="4" l="1"/>
  <c r="E19" i="4"/>
  <c r="E14" i="4"/>
  <c r="D9" i="4"/>
  <c r="D15" i="4" s="1"/>
  <c r="D16" i="4" s="1"/>
  <c r="D17" i="4" s="1"/>
  <c r="D18" i="4" s="1"/>
  <c r="E24" i="4"/>
  <c r="D14" i="4" l="1"/>
  <c r="D20" i="4" s="1"/>
  <c r="D21" i="4" s="1"/>
  <c r="D22" i="4" s="1"/>
  <c r="D23" i="4" s="1"/>
  <c r="D19" i="4" l="1"/>
  <c r="D25" i="4" l="1"/>
  <c r="D26" i="4" s="1"/>
  <c r="D27" i="4" s="1"/>
  <c r="D28" i="4" s="1"/>
  <c r="D24" i="4"/>
  <c r="D29" i="4" s="1"/>
  <c r="D30" i="4" l="1"/>
  <c r="D31" i="4" s="1"/>
  <c r="D32" i="4" s="1"/>
  <c r="D33" i="4" s="1"/>
</calcChain>
</file>

<file path=xl/sharedStrings.xml><?xml version="1.0" encoding="utf-8"?>
<sst xmlns="http://schemas.openxmlformats.org/spreadsheetml/2006/main" count="55" uniqueCount="27">
  <si>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</si>
  <si>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</si>
  <si>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</si>
  <si>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</si>
  <si>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</si>
  <si>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</si>
  <si>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</si>
  <si>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</si>
  <si>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</si>
  <si>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</si>
  <si>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</si>
  <si>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</si>
  <si>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</si>
  <si>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</si>
  <si>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Notas:</t>
  </si>
  <si>
    <t>Solicitudes recibidas</t>
  </si>
  <si>
    <t>Solicitudes que entraron en ese año, segregadas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</si>
  <si>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</si>
  <si>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</si>
  <si>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</si>
  <si>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</si>
  <si>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</si>
  <si>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Abr-Jun</t>
  </si>
  <si>
    <t>Jul-Sep</t>
  </si>
  <si>
    <t>Oct-Dic</t>
  </si>
  <si>
    <t>Ene-Mar</t>
  </si>
  <si>
    <t>Solicitudes que se completaron en ese año, segregadas por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</si>
</sst>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1" applyNumberFormat="1" applyFont="1"/>
    <xf numFmtId="3" fontId="0" fillId="2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31235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</sheetPr>
  <dimension ref="A6:L56"/>
  <sheetViews>
    <sheetView showGridLines="0" tabSelected="1" topLeftCell="A2" zoomScale="89" zoomScaleNormal="89" workbookViewId="0">
      <pane ySplit="7" topLeftCell="A21" activePane="bottomLeft" state="frozen"/>
      <selection pane="bottomLeft" activeCell="A48" sqref="A48"/>
    </sheetView>
  </sheetViews>
  <sheetFormatPr defaultColWidth="11.42578125" defaultRowHeight="15" x14ac:dyDescent="0.25"/>
  <cols>
    <col min="1" max="1" width="15.5703125" customWidth="1"/>
    <col min="2" max="2" width="22.42578125" customWidth="1"/>
    <col min="3" max="3" width="21.7109375" customWidth="1"/>
    <col min="4" max="4" width="25.42578125" customWidth="1"/>
    <col min="5" max="5" width="14.7109375" customWidth="1"/>
    <col min="6" max="6" width="16.140625" customWidth="1"/>
    <col min="7" max="8" width="16.5703125" customWidth="1"/>
    <col min="9" max="9" width="17" customWidth="1"/>
    <col min="10" max="11" width="13.5703125" customWidth="1"/>
  </cols>
  <sheetData>
    <row r="6" spans="1:12" ht="25.9" customHeigh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33.75" customHeight="1" x14ac:dyDescent="0.25">
      <c r="A7" s="44" t="s">
        <v>1</v>
      </c>
      <c r="B7" s="46" t="s">
        <v>2</v>
      </c>
      <c r="C7" s="46"/>
      <c r="D7" s="46"/>
      <c r="E7" s="44" t="s">
        <v>3</v>
      </c>
      <c r="F7" s="44"/>
      <c r="G7" s="44"/>
      <c r="H7" s="44"/>
      <c r="I7" s="44"/>
      <c r="J7" s="44"/>
      <c r="K7" s="47"/>
    </row>
    <row r="8" spans="1:12" ht="52.5" customHeight="1" x14ac:dyDescent="0.25">
      <c r="A8" s="45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6" t="s">
        <v>13</v>
      </c>
    </row>
    <row r="9" spans="1:12" ht="15.75" x14ac:dyDescent="0.25">
      <c r="A9" s="4">
        <v>2018</v>
      </c>
      <c r="B9" s="7">
        <f>+SUM(B10:B13)</f>
        <v>3529</v>
      </c>
      <c r="C9" s="7">
        <f>+SUM(C10:C13)</f>
        <v>3160</v>
      </c>
      <c r="D9" s="7">
        <f>+B9-C9</f>
        <v>369</v>
      </c>
      <c r="E9" s="7">
        <f>SUM(F9:K9)</f>
        <v>3160</v>
      </c>
      <c r="F9" s="7">
        <v>2317</v>
      </c>
      <c r="G9" s="7">
        <v>209</v>
      </c>
      <c r="H9" s="7">
        <v>122</v>
      </c>
      <c r="I9" s="7">
        <v>152</v>
      </c>
      <c r="J9" s="7">
        <v>341</v>
      </c>
      <c r="K9" s="11">
        <v>19</v>
      </c>
      <c r="L9" s="10"/>
    </row>
    <row r="10" spans="1:12" ht="15.75" x14ac:dyDescent="0.25">
      <c r="A10" s="5" t="s">
        <v>25</v>
      </c>
      <c r="B10" s="8">
        <v>902</v>
      </c>
      <c r="C10" s="8">
        <v>809</v>
      </c>
      <c r="D10" s="27">
        <f>0+B10-C10</f>
        <v>93</v>
      </c>
      <c r="E10" s="12">
        <f>SUM(F10:K10)</f>
        <v>809</v>
      </c>
      <c r="F10" s="8">
        <v>644</v>
      </c>
      <c r="G10" s="8">
        <v>53</v>
      </c>
      <c r="H10" s="8">
        <v>15</v>
      </c>
      <c r="I10" s="8">
        <v>27</v>
      </c>
      <c r="J10" s="8">
        <v>58</v>
      </c>
      <c r="K10" s="13">
        <v>12</v>
      </c>
      <c r="L10" s="10"/>
    </row>
    <row r="11" spans="1:12" ht="15.75" x14ac:dyDescent="0.25">
      <c r="A11" s="5" t="s">
        <v>22</v>
      </c>
      <c r="B11" s="8">
        <v>920</v>
      </c>
      <c r="C11" s="8">
        <v>851</v>
      </c>
      <c r="D11" s="27">
        <f>+(D10+B11)-C11</f>
        <v>162</v>
      </c>
      <c r="E11" s="12">
        <f t="shared" ref="E11:E13" si="0">SUM(F11:K11)</f>
        <v>851</v>
      </c>
      <c r="F11" s="8">
        <v>594</v>
      </c>
      <c r="G11" s="8">
        <v>63</v>
      </c>
      <c r="H11" s="8">
        <v>35</v>
      </c>
      <c r="I11" s="8">
        <v>46</v>
      </c>
      <c r="J11" s="8">
        <v>106</v>
      </c>
      <c r="K11" s="13">
        <v>7</v>
      </c>
      <c r="L11" s="10"/>
    </row>
    <row r="12" spans="1:12" ht="15.75" x14ac:dyDescent="0.25">
      <c r="A12" s="5" t="s">
        <v>23</v>
      </c>
      <c r="B12" s="8">
        <v>903</v>
      </c>
      <c r="C12" s="8">
        <v>836</v>
      </c>
      <c r="D12" s="27">
        <f>+(D11+B12)-C12</f>
        <v>229</v>
      </c>
      <c r="E12" s="12">
        <f t="shared" si="0"/>
        <v>836</v>
      </c>
      <c r="F12" s="8">
        <v>599</v>
      </c>
      <c r="G12" s="8">
        <v>53</v>
      </c>
      <c r="H12" s="8">
        <v>38</v>
      </c>
      <c r="I12" s="8">
        <v>36</v>
      </c>
      <c r="J12" s="8">
        <v>110</v>
      </c>
      <c r="K12" s="13">
        <v>0</v>
      </c>
      <c r="L12" s="10"/>
    </row>
    <row r="13" spans="1:12" ht="15.75" x14ac:dyDescent="0.25">
      <c r="A13" s="6" t="s">
        <v>24</v>
      </c>
      <c r="B13" s="9">
        <v>804</v>
      </c>
      <c r="C13" s="9">
        <v>664</v>
      </c>
      <c r="D13" s="28">
        <f>+(D12+B13)-C13</f>
        <v>369</v>
      </c>
      <c r="E13" s="14">
        <f t="shared" si="0"/>
        <v>664</v>
      </c>
      <c r="F13" s="9">
        <v>480</v>
      </c>
      <c r="G13" s="9">
        <v>40</v>
      </c>
      <c r="H13" s="9">
        <v>34</v>
      </c>
      <c r="I13" s="9">
        <v>43</v>
      </c>
      <c r="J13" s="9">
        <v>67</v>
      </c>
      <c r="K13" s="3">
        <v>0</v>
      </c>
      <c r="L13" s="10"/>
    </row>
    <row r="14" spans="1:12" ht="15.75" x14ac:dyDescent="0.25">
      <c r="A14" s="4">
        <v>2019</v>
      </c>
      <c r="B14" s="7">
        <f>+SUM(B15:B18)</f>
        <v>3612</v>
      </c>
      <c r="C14" s="7">
        <f>+SUM(C15:C18)</f>
        <v>3406</v>
      </c>
      <c r="D14" s="7">
        <f>(D9+B14)-C14</f>
        <v>575</v>
      </c>
      <c r="E14" s="7">
        <f>SUM(F14:K14)</f>
        <v>3406</v>
      </c>
      <c r="F14" s="7">
        <f>+SUM(F15:F18)</f>
        <v>2373</v>
      </c>
      <c r="G14" s="7">
        <f t="shared" ref="G14:K14" si="1">+SUM(G15:G18)</f>
        <v>268</v>
      </c>
      <c r="H14" s="7">
        <f t="shared" si="1"/>
        <v>144</v>
      </c>
      <c r="I14" s="7">
        <f t="shared" si="1"/>
        <v>154</v>
      </c>
      <c r="J14" s="7">
        <f t="shared" si="1"/>
        <v>459</v>
      </c>
      <c r="K14" s="11">
        <f t="shared" si="1"/>
        <v>8</v>
      </c>
      <c r="L14" s="10"/>
    </row>
    <row r="15" spans="1:12" ht="15.75" x14ac:dyDescent="0.25">
      <c r="A15" s="5" t="s">
        <v>25</v>
      </c>
      <c r="B15" s="8">
        <v>982</v>
      </c>
      <c r="C15" s="8">
        <v>1037</v>
      </c>
      <c r="D15" s="27">
        <f>+(B15+D9)-C15</f>
        <v>314</v>
      </c>
      <c r="E15" s="8">
        <f>SUM(F15:K15)</f>
        <v>1037</v>
      </c>
      <c r="F15" s="8">
        <v>725</v>
      </c>
      <c r="G15" s="8">
        <v>83</v>
      </c>
      <c r="H15" s="8">
        <v>48</v>
      </c>
      <c r="I15" s="8">
        <v>47</v>
      </c>
      <c r="J15" s="8">
        <v>134</v>
      </c>
      <c r="K15" s="13">
        <v>0</v>
      </c>
      <c r="L15" s="10"/>
    </row>
    <row r="16" spans="1:12" ht="15.75" x14ac:dyDescent="0.25">
      <c r="A16" s="5" t="s">
        <v>22</v>
      </c>
      <c r="B16" s="8">
        <v>884</v>
      </c>
      <c r="C16" s="8">
        <v>899</v>
      </c>
      <c r="D16" s="27">
        <f>+(D15+B16)-C16</f>
        <v>299</v>
      </c>
      <c r="E16" s="8">
        <f t="shared" ref="E16:E18" si="2">SUM(F16:K16)</f>
        <v>899</v>
      </c>
      <c r="F16" s="8">
        <v>631</v>
      </c>
      <c r="G16" s="8">
        <v>71</v>
      </c>
      <c r="H16" s="8">
        <v>35</v>
      </c>
      <c r="I16" s="8">
        <v>40</v>
      </c>
      <c r="J16" s="8">
        <v>119</v>
      </c>
      <c r="K16" s="13">
        <v>3</v>
      </c>
      <c r="L16" s="10"/>
    </row>
    <row r="17" spans="1:12" ht="15.75" x14ac:dyDescent="0.25">
      <c r="A17" s="5" t="s">
        <v>23</v>
      </c>
      <c r="B17" s="8">
        <v>929</v>
      </c>
      <c r="C17" s="8">
        <v>859</v>
      </c>
      <c r="D17" s="27">
        <f>+(D16+B17)-C17</f>
        <v>369</v>
      </c>
      <c r="E17" s="8">
        <f t="shared" si="2"/>
        <v>859</v>
      </c>
      <c r="F17" s="8">
        <v>593</v>
      </c>
      <c r="G17" s="8">
        <v>48</v>
      </c>
      <c r="H17" s="8">
        <v>55</v>
      </c>
      <c r="I17" s="8">
        <v>35</v>
      </c>
      <c r="J17" s="8">
        <v>126</v>
      </c>
      <c r="K17" s="13">
        <v>2</v>
      </c>
      <c r="L17" s="10"/>
    </row>
    <row r="18" spans="1:12" ht="15.75" x14ac:dyDescent="0.25">
      <c r="A18" s="6" t="s">
        <v>24</v>
      </c>
      <c r="B18" s="9">
        <v>817</v>
      </c>
      <c r="C18" s="9">
        <v>611</v>
      </c>
      <c r="D18" s="28">
        <f>+(D17+B18)-C18</f>
        <v>575</v>
      </c>
      <c r="E18" s="9">
        <f t="shared" si="2"/>
        <v>611</v>
      </c>
      <c r="F18" s="9">
        <v>424</v>
      </c>
      <c r="G18" s="9">
        <v>66</v>
      </c>
      <c r="H18" s="9">
        <v>6</v>
      </c>
      <c r="I18" s="9">
        <v>32</v>
      </c>
      <c r="J18" s="9">
        <v>80</v>
      </c>
      <c r="K18" s="3">
        <v>3</v>
      </c>
      <c r="L18" s="10"/>
    </row>
    <row r="19" spans="1:12" ht="15.75" x14ac:dyDescent="0.25">
      <c r="A19" s="4">
        <v>2020</v>
      </c>
      <c r="B19" s="7">
        <f>+SUM(B20:B23)</f>
        <v>2576</v>
      </c>
      <c r="C19" s="7">
        <f>+SUM(C20:C23)</f>
        <v>2477</v>
      </c>
      <c r="D19" s="7">
        <f>(D14+B19)-C19</f>
        <v>674</v>
      </c>
      <c r="E19" s="7">
        <f>SUM(F19:K19)</f>
        <v>2477</v>
      </c>
      <c r="F19" s="7">
        <f>+SUM(F20:F23)</f>
        <v>1715</v>
      </c>
      <c r="G19" s="7">
        <f t="shared" ref="G19:K19" si="3">+SUM(G20:G23)</f>
        <v>152</v>
      </c>
      <c r="H19" s="7">
        <f t="shared" si="3"/>
        <v>46</v>
      </c>
      <c r="I19" s="7">
        <f t="shared" si="3"/>
        <v>133</v>
      </c>
      <c r="J19" s="7">
        <f t="shared" si="3"/>
        <v>429</v>
      </c>
      <c r="K19" s="11">
        <f t="shared" si="3"/>
        <v>2</v>
      </c>
      <c r="L19" s="10"/>
    </row>
    <row r="20" spans="1:12" ht="15.75" x14ac:dyDescent="0.25">
      <c r="A20" s="5" t="s">
        <v>25</v>
      </c>
      <c r="B20" s="8">
        <v>688</v>
      </c>
      <c r="C20" s="8">
        <v>1055</v>
      </c>
      <c r="D20" s="27">
        <f>+(B20+D14)-C20</f>
        <v>208</v>
      </c>
      <c r="E20" s="8">
        <f>SUM(F20:K20)</f>
        <v>1055</v>
      </c>
      <c r="F20" s="8">
        <v>757</v>
      </c>
      <c r="G20" s="8">
        <v>49</v>
      </c>
      <c r="H20" s="8">
        <v>23</v>
      </c>
      <c r="I20" s="8">
        <v>29</v>
      </c>
      <c r="J20" s="8">
        <v>196</v>
      </c>
      <c r="K20" s="13">
        <v>1</v>
      </c>
      <c r="L20" s="10"/>
    </row>
    <row r="21" spans="1:12" ht="15.75" x14ac:dyDescent="0.25">
      <c r="A21" s="5" t="s">
        <v>22</v>
      </c>
      <c r="B21" s="8">
        <v>369</v>
      </c>
      <c r="C21" s="8">
        <v>417</v>
      </c>
      <c r="D21" s="27">
        <f>+(D20+B21)-C21</f>
        <v>160</v>
      </c>
      <c r="E21" s="8">
        <f t="shared" ref="E21:E23" si="4">SUM(F21:K21)</f>
        <v>417</v>
      </c>
      <c r="F21" s="8">
        <v>274</v>
      </c>
      <c r="G21" s="8">
        <v>24</v>
      </c>
      <c r="H21" s="8">
        <v>19</v>
      </c>
      <c r="I21" s="8">
        <v>26</v>
      </c>
      <c r="J21" s="8">
        <v>73</v>
      </c>
      <c r="K21" s="13">
        <v>1</v>
      </c>
      <c r="L21" s="10"/>
    </row>
    <row r="22" spans="1:12" ht="15.75" x14ac:dyDescent="0.25">
      <c r="A22" s="5" t="s">
        <v>23</v>
      </c>
      <c r="B22" s="8">
        <v>546</v>
      </c>
      <c r="C22" s="8">
        <v>491</v>
      </c>
      <c r="D22" s="27">
        <f>+(D21+B22)-C22</f>
        <v>215</v>
      </c>
      <c r="E22" s="8">
        <f t="shared" si="4"/>
        <v>491</v>
      </c>
      <c r="F22" s="8">
        <v>272</v>
      </c>
      <c r="G22" s="8">
        <v>27</v>
      </c>
      <c r="H22" s="8">
        <v>4</v>
      </c>
      <c r="I22" s="8">
        <v>28</v>
      </c>
      <c r="J22" s="8">
        <v>160</v>
      </c>
      <c r="K22" s="13">
        <v>0</v>
      </c>
      <c r="L22" s="10"/>
    </row>
    <row r="23" spans="1:12" ht="15.75" x14ac:dyDescent="0.25">
      <c r="A23" s="6" t="s">
        <v>24</v>
      </c>
      <c r="B23" s="9">
        <v>973</v>
      </c>
      <c r="C23" s="9">
        <v>514</v>
      </c>
      <c r="D23" s="28">
        <f>+(D22+B23)-C23</f>
        <v>674</v>
      </c>
      <c r="E23" s="9">
        <f t="shared" si="4"/>
        <v>514</v>
      </c>
      <c r="F23" s="9">
        <v>412</v>
      </c>
      <c r="G23" s="9">
        <v>52</v>
      </c>
      <c r="H23" s="9">
        <v>0</v>
      </c>
      <c r="I23" s="9">
        <v>50</v>
      </c>
      <c r="J23" s="9">
        <v>0</v>
      </c>
      <c r="K23" s="3">
        <v>0</v>
      </c>
      <c r="L23" s="10"/>
    </row>
    <row r="24" spans="1:12" ht="15.75" x14ac:dyDescent="0.25">
      <c r="A24" s="16">
        <v>2021</v>
      </c>
      <c r="B24" s="19">
        <f>+SUM(B25:B28)</f>
        <v>3842</v>
      </c>
      <c r="C24" s="19">
        <f>+SUM(C25:C28)</f>
        <v>4427</v>
      </c>
      <c r="D24" s="19">
        <f>(D19+B24)-C24</f>
        <v>89</v>
      </c>
      <c r="E24" s="19">
        <f t="shared" ref="E24:E38" si="5">SUM(F24:K24)</f>
        <v>4427</v>
      </c>
      <c r="F24" s="19">
        <f>+SUM(F25:F28)</f>
        <v>3635</v>
      </c>
      <c r="G24" s="19">
        <f t="shared" ref="G24:K24" si="6">+SUM(G25:G28)</f>
        <v>344</v>
      </c>
      <c r="H24" s="19">
        <f t="shared" si="6"/>
        <v>7</v>
      </c>
      <c r="I24" s="19">
        <f t="shared" si="6"/>
        <v>441</v>
      </c>
      <c r="J24" s="19">
        <f t="shared" si="6"/>
        <v>0</v>
      </c>
      <c r="K24" s="21">
        <f t="shared" si="6"/>
        <v>0</v>
      </c>
      <c r="L24" s="10"/>
    </row>
    <row r="25" spans="1:12" ht="15.75" x14ac:dyDescent="0.25">
      <c r="A25" s="5" t="s">
        <v>25</v>
      </c>
      <c r="B25" s="17">
        <v>841</v>
      </c>
      <c r="C25" s="17">
        <v>1215</v>
      </c>
      <c r="D25" s="29">
        <f>+(B25+D19)-C25</f>
        <v>300</v>
      </c>
      <c r="E25" s="17">
        <f t="shared" si="5"/>
        <v>1215</v>
      </c>
      <c r="F25" s="17">
        <v>1042</v>
      </c>
      <c r="G25" s="17">
        <v>85</v>
      </c>
      <c r="H25" s="17">
        <v>1</v>
      </c>
      <c r="I25" s="17">
        <v>87</v>
      </c>
      <c r="J25" s="17">
        <v>0</v>
      </c>
      <c r="K25" s="22">
        <v>0</v>
      </c>
      <c r="L25" s="10"/>
    </row>
    <row r="26" spans="1:12" ht="15.75" x14ac:dyDescent="0.25">
      <c r="A26" s="5" t="s">
        <v>22</v>
      </c>
      <c r="B26" s="17">
        <v>906</v>
      </c>
      <c r="C26" s="17">
        <v>1036</v>
      </c>
      <c r="D26" s="29">
        <f>+(D25+B26)-C26</f>
        <v>170</v>
      </c>
      <c r="E26" s="17">
        <f t="shared" si="5"/>
        <v>1036</v>
      </c>
      <c r="F26" s="17">
        <v>832</v>
      </c>
      <c r="G26" s="17">
        <v>98</v>
      </c>
      <c r="H26" s="17">
        <v>2</v>
      </c>
      <c r="I26" s="17">
        <v>104</v>
      </c>
      <c r="J26" s="17">
        <v>0</v>
      </c>
      <c r="K26" s="22">
        <v>0</v>
      </c>
      <c r="L26" s="10"/>
    </row>
    <row r="27" spans="1:12" ht="15.75" x14ac:dyDescent="0.25">
      <c r="A27" s="5" t="s">
        <v>23</v>
      </c>
      <c r="B27" s="17">
        <v>1041</v>
      </c>
      <c r="C27" s="17">
        <v>1080</v>
      </c>
      <c r="D27" s="29">
        <f>+(D26+B27)-C27</f>
        <v>131</v>
      </c>
      <c r="E27" s="17">
        <f t="shared" si="5"/>
        <v>1080</v>
      </c>
      <c r="F27" s="17">
        <v>858</v>
      </c>
      <c r="G27" s="17">
        <v>98</v>
      </c>
      <c r="H27" s="17">
        <v>3</v>
      </c>
      <c r="I27" s="17">
        <v>121</v>
      </c>
      <c r="J27" s="17">
        <v>0</v>
      </c>
      <c r="K27" s="22">
        <v>0</v>
      </c>
      <c r="L27" s="10"/>
    </row>
    <row r="28" spans="1:12" ht="15.75" x14ac:dyDescent="0.25">
      <c r="A28" s="6" t="s">
        <v>24</v>
      </c>
      <c r="B28" s="18">
        <v>1054</v>
      </c>
      <c r="C28" s="9">
        <v>1096</v>
      </c>
      <c r="D28" s="30">
        <f>+(D27+B28)-C28</f>
        <v>89</v>
      </c>
      <c r="E28" s="18">
        <f t="shared" si="5"/>
        <v>1096</v>
      </c>
      <c r="F28" s="20">
        <v>903</v>
      </c>
      <c r="G28" s="20">
        <v>63</v>
      </c>
      <c r="H28" s="20">
        <v>1</v>
      </c>
      <c r="I28" s="20">
        <v>129</v>
      </c>
      <c r="J28" s="20">
        <v>0</v>
      </c>
      <c r="K28" s="20">
        <v>0</v>
      </c>
      <c r="L28" s="10"/>
    </row>
    <row r="29" spans="1:12" ht="15.75" x14ac:dyDescent="0.25">
      <c r="A29" s="16">
        <v>2022</v>
      </c>
      <c r="B29" s="19">
        <f>+SUM(B30:B33)</f>
        <v>4564</v>
      </c>
      <c r="C29" s="19">
        <f>+SUM(C30:C33)</f>
        <v>4546</v>
      </c>
      <c r="D29" s="19">
        <f>(D24+B29)-C29</f>
        <v>107</v>
      </c>
      <c r="E29" s="19">
        <f>SUM(F29:K29)</f>
        <v>36398</v>
      </c>
      <c r="F29" s="19">
        <f>+SUM(F30:F51)</f>
        <v>30771</v>
      </c>
      <c r="G29" s="19">
        <f t="shared" ref="G29:K29" si="7">+SUM(G30:G51)</f>
        <v>3016</v>
      </c>
      <c r="H29" s="19">
        <f t="shared" si="7"/>
        <v>0</v>
      </c>
      <c r="I29" s="19">
        <f t="shared" si="7"/>
        <v>2610</v>
      </c>
      <c r="J29" s="19">
        <f t="shared" si="7"/>
        <v>0</v>
      </c>
      <c r="K29" s="21">
        <f t="shared" si="7"/>
        <v>1</v>
      </c>
      <c r="L29" s="10"/>
    </row>
    <row r="30" spans="1:12" ht="15.75" x14ac:dyDescent="0.25">
      <c r="A30" s="5" t="s">
        <v>25</v>
      </c>
      <c r="B30" s="31">
        <v>978</v>
      </c>
      <c r="C30" s="31">
        <v>948</v>
      </c>
      <c r="D30" s="32">
        <f>+(B30+D24)-C30</f>
        <v>119</v>
      </c>
      <c r="E30" s="31">
        <f>SUM(F30:K30)</f>
        <v>948</v>
      </c>
      <c r="F30" s="33">
        <v>772</v>
      </c>
      <c r="G30" s="34">
        <v>70</v>
      </c>
      <c r="H30" s="34">
        <v>0</v>
      </c>
      <c r="I30" s="34">
        <v>106</v>
      </c>
      <c r="J30" s="34">
        <v>0</v>
      </c>
      <c r="K30" s="35">
        <v>0</v>
      </c>
      <c r="L30" s="10"/>
    </row>
    <row r="31" spans="1:12" ht="15.75" x14ac:dyDescent="0.25">
      <c r="A31" s="5" t="s">
        <v>22</v>
      </c>
      <c r="B31" s="31">
        <v>1081</v>
      </c>
      <c r="C31" s="31">
        <v>1102</v>
      </c>
      <c r="D31" s="32">
        <f>+(D30+B31)-C31</f>
        <v>98</v>
      </c>
      <c r="E31" s="31">
        <f t="shared" si="5"/>
        <v>1102</v>
      </c>
      <c r="F31" s="33">
        <v>898</v>
      </c>
      <c r="G31" s="34">
        <v>78</v>
      </c>
      <c r="H31" s="34">
        <v>0</v>
      </c>
      <c r="I31" s="34">
        <v>126</v>
      </c>
      <c r="J31" s="34">
        <v>0</v>
      </c>
      <c r="K31" s="35">
        <v>0</v>
      </c>
      <c r="L31" s="10"/>
    </row>
    <row r="32" spans="1:12" ht="15.75" x14ac:dyDescent="0.25">
      <c r="A32" s="5" t="s">
        <v>23</v>
      </c>
      <c r="B32" s="31">
        <v>1313</v>
      </c>
      <c r="C32" s="31">
        <v>1267</v>
      </c>
      <c r="D32" s="32">
        <f>+(D31+B32)-C32</f>
        <v>144</v>
      </c>
      <c r="E32" s="31">
        <f t="shared" si="5"/>
        <v>1267</v>
      </c>
      <c r="F32" s="33">
        <v>1077</v>
      </c>
      <c r="G32" s="34">
        <v>70</v>
      </c>
      <c r="H32" s="34">
        <v>0</v>
      </c>
      <c r="I32" s="34">
        <v>120</v>
      </c>
      <c r="J32" s="34">
        <v>0</v>
      </c>
      <c r="K32" s="35">
        <v>0</v>
      </c>
      <c r="L32" s="10"/>
    </row>
    <row r="33" spans="1:12" ht="15.75" x14ac:dyDescent="0.25">
      <c r="A33" s="6" t="s">
        <v>24</v>
      </c>
      <c r="B33" s="18">
        <v>1192</v>
      </c>
      <c r="C33" s="9">
        <v>1229</v>
      </c>
      <c r="D33" s="30">
        <f>+(D32+B33)-C33</f>
        <v>107</v>
      </c>
      <c r="E33" s="18">
        <f t="shared" si="5"/>
        <v>1229</v>
      </c>
      <c r="F33" s="23">
        <v>994</v>
      </c>
      <c r="G33" s="20">
        <v>84</v>
      </c>
      <c r="H33" s="20">
        <v>0</v>
      </c>
      <c r="I33" s="20">
        <v>150</v>
      </c>
      <c r="J33" s="20">
        <v>0</v>
      </c>
      <c r="K33" s="20">
        <v>1</v>
      </c>
      <c r="L33" s="10"/>
    </row>
    <row r="34" spans="1:12" ht="15.75" x14ac:dyDescent="0.25">
      <c r="A34" s="16">
        <v>2023</v>
      </c>
      <c r="B34" s="19">
        <f>+SUM(B35:B38)</f>
        <v>5623</v>
      </c>
      <c r="C34" s="19">
        <f t="shared" ref="C34:K34" si="8">+SUM(C35:C38)</f>
        <v>5642</v>
      </c>
      <c r="D34" s="19">
        <f t="shared" si="8"/>
        <v>450</v>
      </c>
      <c r="E34" s="19">
        <f t="shared" si="8"/>
        <v>5642</v>
      </c>
      <c r="F34" s="19">
        <f t="shared" si="8"/>
        <v>4666</v>
      </c>
      <c r="G34" s="19">
        <f t="shared" si="8"/>
        <v>444</v>
      </c>
      <c r="H34" s="19">
        <f t="shared" si="8"/>
        <v>0</v>
      </c>
      <c r="I34" s="19">
        <f t="shared" si="8"/>
        <v>532</v>
      </c>
      <c r="J34" s="19">
        <f t="shared" si="8"/>
        <v>0</v>
      </c>
      <c r="K34" s="21">
        <f t="shared" si="8"/>
        <v>0</v>
      </c>
      <c r="L34" s="10"/>
    </row>
    <row r="35" spans="1:12" ht="15.75" x14ac:dyDescent="0.25">
      <c r="A35" s="5" t="s">
        <v>25</v>
      </c>
      <c r="B35" s="31">
        <v>1253</v>
      </c>
      <c r="C35" s="31">
        <v>1267</v>
      </c>
      <c r="D35" s="32">
        <v>106</v>
      </c>
      <c r="E35" s="31">
        <f t="shared" si="5"/>
        <v>1267</v>
      </c>
      <c r="F35" s="33">
        <v>996</v>
      </c>
      <c r="G35" s="34">
        <v>72</v>
      </c>
      <c r="H35" s="34">
        <v>0</v>
      </c>
      <c r="I35" s="34">
        <v>199</v>
      </c>
      <c r="J35" s="34">
        <v>0</v>
      </c>
      <c r="K35" s="35">
        <v>0</v>
      </c>
      <c r="L35" s="10"/>
    </row>
    <row r="36" spans="1:12" ht="15.75" x14ac:dyDescent="0.25">
      <c r="A36" s="5" t="s">
        <v>22</v>
      </c>
      <c r="B36" s="31">
        <v>1380</v>
      </c>
      <c r="C36" s="31">
        <v>1383</v>
      </c>
      <c r="D36" s="32">
        <v>103</v>
      </c>
      <c r="E36" s="31">
        <f t="shared" si="5"/>
        <v>1383</v>
      </c>
      <c r="F36" s="33">
        <v>1148</v>
      </c>
      <c r="G36" s="34">
        <v>109</v>
      </c>
      <c r="H36" s="34">
        <v>0</v>
      </c>
      <c r="I36" s="34">
        <v>126</v>
      </c>
      <c r="J36" s="34">
        <v>0</v>
      </c>
      <c r="K36" s="35">
        <v>0</v>
      </c>
      <c r="L36" s="10"/>
    </row>
    <row r="37" spans="1:12" ht="15.75" x14ac:dyDescent="0.25">
      <c r="A37" s="5" t="s">
        <v>23</v>
      </c>
      <c r="B37" s="31">
        <v>1570</v>
      </c>
      <c r="C37" s="31">
        <v>1533</v>
      </c>
      <c r="D37" s="32">
        <v>140</v>
      </c>
      <c r="E37" s="31">
        <f t="shared" si="5"/>
        <v>1533</v>
      </c>
      <c r="F37" s="33">
        <v>1305</v>
      </c>
      <c r="G37" s="34">
        <v>125</v>
      </c>
      <c r="H37" s="34">
        <v>0</v>
      </c>
      <c r="I37" s="34">
        <v>103</v>
      </c>
      <c r="J37" s="34">
        <v>0</v>
      </c>
      <c r="K37" s="35">
        <v>0</v>
      </c>
      <c r="L37" s="10"/>
    </row>
    <row r="38" spans="1:12" ht="15.75" x14ac:dyDescent="0.25">
      <c r="A38" s="6" t="s">
        <v>24</v>
      </c>
      <c r="B38" s="18">
        <v>1420</v>
      </c>
      <c r="C38" s="9">
        <v>1459</v>
      </c>
      <c r="D38" s="30">
        <v>101</v>
      </c>
      <c r="E38" s="18">
        <f t="shared" si="5"/>
        <v>1459</v>
      </c>
      <c r="F38" s="23">
        <v>1217</v>
      </c>
      <c r="G38" s="20">
        <v>138</v>
      </c>
      <c r="H38" s="20">
        <v>0</v>
      </c>
      <c r="I38" s="20">
        <v>104</v>
      </c>
      <c r="J38" s="20">
        <v>0</v>
      </c>
      <c r="K38" s="20">
        <v>0</v>
      </c>
      <c r="L38" s="10"/>
    </row>
    <row r="39" spans="1:12" ht="15.75" x14ac:dyDescent="0.25">
      <c r="A39" s="16">
        <v>2024</v>
      </c>
      <c r="B39" s="19">
        <f>+SUM(B40:B43)</f>
        <v>5791</v>
      </c>
      <c r="C39" s="19">
        <f t="shared" ref="C39:K39" si="9">+SUM(C40:C43)</f>
        <v>5761</v>
      </c>
      <c r="D39" s="19">
        <f t="shared" si="9"/>
        <v>540</v>
      </c>
      <c r="E39" s="19">
        <f t="shared" si="9"/>
        <v>5761</v>
      </c>
      <c r="F39" s="19">
        <f t="shared" si="9"/>
        <v>4927</v>
      </c>
      <c r="G39" s="19">
        <f t="shared" si="9"/>
        <v>515</v>
      </c>
      <c r="H39" s="19">
        <f t="shared" si="9"/>
        <v>0</v>
      </c>
      <c r="I39" s="19">
        <f t="shared" si="9"/>
        <v>319</v>
      </c>
      <c r="J39" s="19">
        <f t="shared" si="9"/>
        <v>0</v>
      </c>
      <c r="K39" s="21">
        <f t="shared" si="9"/>
        <v>0</v>
      </c>
      <c r="L39" s="10"/>
    </row>
    <row r="40" spans="1:12" ht="15.75" x14ac:dyDescent="0.25">
      <c r="A40" s="5" t="s">
        <v>25</v>
      </c>
      <c r="B40" s="31">
        <v>1442</v>
      </c>
      <c r="C40" s="31">
        <v>1404</v>
      </c>
      <c r="D40" s="32">
        <v>139</v>
      </c>
      <c r="E40" s="31">
        <f t="shared" ref="E40:E43" si="10">SUM(F40:K40)</f>
        <v>1404</v>
      </c>
      <c r="F40" s="33">
        <v>1196</v>
      </c>
      <c r="G40" s="34">
        <v>134</v>
      </c>
      <c r="H40" s="34">
        <v>0</v>
      </c>
      <c r="I40" s="34">
        <v>74</v>
      </c>
      <c r="J40" s="34">
        <v>0</v>
      </c>
      <c r="K40" s="35">
        <v>0</v>
      </c>
      <c r="L40" s="10"/>
    </row>
    <row r="41" spans="1:12" ht="15.75" x14ac:dyDescent="0.25">
      <c r="A41" s="5" t="s">
        <v>22</v>
      </c>
      <c r="B41" s="31">
        <v>1399</v>
      </c>
      <c r="C41" s="31">
        <v>1420</v>
      </c>
      <c r="D41" s="32">
        <v>118</v>
      </c>
      <c r="E41" s="31">
        <f t="shared" si="10"/>
        <v>1420</v>
      </c>
      <c r="F41" s="33">
        <v>1230</v>
      </c>
      <c r="G41" s="34">
        <v>105</v>
      </c>
      <c r="H41" s="34">
        <v>0</v>
      </c>
      <c r="I41" s="34">
        <v>85</v>
      </c>
      <c r="J41" s="34">
        <v>0</v>
      </c>
      <c r="K41" s="35">
        <v>0</v>
      </c>
      <c r="L41" s="10"/>
    </row>
    <row r="42" spans="1:12" ht="15.75" x14ac:dyDescent="0.25">
      <c r="A42" s="5" t="s">
        <v>23</v>
      </c>
      <c r="B42" s="31">
        <v>1458</v>
      </c>
      <c r="C42" s="31">
        <v>1424</v>
      </c>
      <c r="D42" s="32">
        <v>152</v>
      </c>
      <c r="E42" s="31">
        <f t="shared" si="10"/>
        <v>1424</v>
      </c>
      <c r="F42" s="33">
        <v>1216</v>
      </c>
      <c r="G42" s="34">
        <v>122</v>
      </c>
      <c r="H42" s="34">
        <v>0</v>
      </c>
      <c r="I42" s="34">
        <v>86</v>
      </c>
      <c r="J42" s="34">
        <v>0</v>
      </c>
      <c r="K42" s="35">
        <v>0</v>
      </c>
      <c r="L42" s="10"/>
    </row>
    <row r="43" spans="1:12" ht="15.75" x14ac:dyDescent="0.25">
      <c r="A43" s="6" t="s">
        <v>24</v>
      </c>
      <c r="B43" s="18">
        <v>1492</v>
      </c>
      <c r="C43" s="9">
        <v>1513</v>
      </c>
      <c r="D43" s="30">
        <v>131</v>
      </c>
      <c r="E43" s="18">
        <f t="shared" si="10"/>
        <v>1513</v>
      </c>
      <c r="F43" s="23">
        <v>1285</v>
      </c>
      <c r="G43" s="20">
        <v>154</v>
      </c>
      <c r="H43" s="20">
        <v>0</v>
      </c>
      <c r="I43" s="20">
        <v>74</v>
      </c>
      <c r="J43" s="20">
        <v>0</v>
      </c>
      <c r="K43" s="20">
        <v>0</v>
      </c>
      <c r="L43" s="10"/>
    </row>
    <row r="44" spans="1:12" ht="15.75" x14ac:dyDescent="0.25">
      <c r="A44" s="16">
        <v>2025</v>
      </c>
      <c r="B44" s="19">
        <f>+SUM(B45:B48)</f>
        <v>4682</v>
      </c>
      <c r="C44" s="19">
        <f t="shared" ref="C44:K44" si="11">+SUM(C45:C48)</f>
        <v>4523</v>
      </c>
      <c r="D44" s="19">
        <f t="shared" si="11"/>
        <v>571</v>
      </c>
      <c r="E44" s="19">
        <f t="shared" si="11"/>
        <v>4523</v>
      </c>
      <c r="F44" s="19">
        <f t="shared" si="11"/>
        <v>3922</v>
      </c>
      <c r="G44" s="19">
        <f t="shared" si="11"/>
        <v>398</v>
      </c>
      <c r="H44" s="19">
        <f t="shared" si="11"/>
        <v>0</v>
      </c>
      <c r="I44" s="19">
        <f t="shared" si="11"/>
        <v>203</v>
      </c>
      <c r="J44" s="19">
        <f t="shared" si="11"/>
        <v>0</v>
      </c>
      <c r="K44" s="21">
        <f t="shared" si="11"/>
        <v>0</v>
      </c>
      <c r="L44" s="10"/>
    </row>
    <row r="45" spans="1:12" ht="15.75" x14ac:dyDescent="0.25">
      <c r="A45" s="5" t="s">
        <v>25</v>
      </c>
      <c r="B45" s="31">
        <v>1316</v>
      </c>
      <c r="C45" s="31">
        <v>1305</v>
      </c>
      <c r="D45" s="32">
        <v>142</v>
      </c>
      <c r="E45" s="31">
        <f t="shared" ref="E45:E47" si="12">SUM(F45:K45)</f>
        <v>1305</v>
      </c>
      <c r="F45" s="33">
        <v>1118</v>
      </c>
      <c r="G45" s="34">
        <v>107</v>
      </c>
      <c r="H45" s="34">
        <v>0</v>
      </c>
      <c r="I45" s="34">
        <v>80</v>
      </c>
      <c r="J45" s="34">
        <v>0</v>
      </c>
      <c r="K45" s="35">
        <v>0</v>
      </c>
      <c r="L45" s="10"/>
    </row>
    <row r="46" spans="1:12" ht="15.75" x14ac:dyDescent="0.25">
      <c r="A46" s="5" t="s">
        <v>22</v>
      </c>
      <c r="B46" s="31">
        <v>1479</v>
      </c>
      <c r="C46" s="31">
        <v>1482</v>
      </c>
      <c r="D46" s="32">
        <v>139</v>
      </c>
      <c r="E46" s="31">
        <f t="shared" si="12"/>
        <v>1482</v>
      </c>
      <c r="F46" s="33">
        <v>1274</v>
      </c>
      <c r="G46" s="34">
        <v>142</v>
      </c>
      <c r="H46" s="34">
        <v>0</v>
      </c>
      <c r="I46" s="34">
        <v>66</v>
      </c>
      <c r="J46" s="34">
        <v>0</v>
      </c>
      <c r="K46" s="35">
        <v>0</v>
      </c>
      <c r="L46" s="10"/>
    </row>
    <row r="47" spans="1:12" ht="15.75" x14ac:dyDescent="0.25">
      <c r="A47" s="5" t="s">
        <v>23</v>
      </c>
      <c r="B47" s="31">
        <v>1887</v>
      </c>
      <c r="C47" s="31">
        <v>1736</v>
      </c>
      <c r="D47" s="32">
        <v>290</v>
      </c>
      <c r="E47" s="31">
        <f t="shared" si="12"/>
        <v>1736</v>
      </c>
      <c r="F47" s="33">
        <v>1530</v>
      </c>
      <c r="G47" s="34">
        <v>149</v>
      </c>
      <c r="H47" s="34">
        <v>0</v>
      </c>
      <c r="I47" s="34">
        <v>57</v>
      </c>
      <c r="J47" s="34">
        <v>0</v>
      </c>
      <c r="K47" s="35">
        <v>0</v>
      </c>
      <c r="L47" s="10"/>
    </row>
    <row r="48" spans="1:12" ht="15.75" x14ac:dyDescent="0.25">
      <c r="A48" s="15"/>
      <c r="B48" s="41"/>
      <c r="C48" s="36"/>
      <c r="D48" s="38"/>
      <c r="E48" s="37"/>
      <c r="F48" s="39"/>
      <c r="G48" s="40"/>
      <c r="H48" s="40"/>
      <c r="I48" s="40"/>
      <c r="J48" s="40"/>
      <c r="K48" s="40"/>
    </row>
    <row r="49" spans="1:3" ht="15.75" x14ac:dyDescent="0.25">
      <c r="B49" s="41"/>
      <c r="C49" s="36"/>
    </row>
    <row r="50" spans="1:3" ht="15.75" x14ac:dyDescent="0.25">
      <c r="A50" s="2" t="s">
        <v>14</v>
      </c>
      <c r="B50" s="42"/>
      <c r="C50" s="36"/>
    </row>
    <row r="51" spans="1:3" x14ac:dyDescent="0.25">
      <c r="A51" s="1" t="s">
        <v>15</v>
      </c>
      <c r="C51" t="s">
        <v>16</v>
      </c>
    </row>
    <row r="52" spans="1:3" x14ac:dyDescent="0.25">
      <c r="A52" s="1" t="s">
        <v>5</v>
      </c>
      <c r="C52" t="s">
        <v>26</v>
      </c>
    </row>
    <row r="53" spans="1:3" x14ac:dyDescent="0.25">
      <c r="A53" s="1" t="s">
        <v>17</v>
      </c>
      <c r="C53" t="s">
        <v>18</v>
      </c>
    </row>
    <row r="54" spans="1:3" x14ac:dyDescent="0.25">
      <c r="A54" s="1" t="s">
        <v>19</v>
      </c>
      <c r="C54" t="s">
        <v>20</v>
      </c>
    </row>
    <row r="55" spans="1:3" x14ac:dyDescent="0.25">
      <c r="A55" s="1"/>
    </row>
    <row r="56" spans="1:3" x14ac:dyDescent="0.25">
      <c r="A56" t="s">
        <v>21</v>
      </c>
    </row>
  </sheetData>
  <mergeCells count="4">
    <mergeCell ref="A6:K6"/>
    <mergeCell ref="A7:A8"/>
    <mergeCell ref="B7:D7"/>
    <mergeCell ref="E7:K7"/>
  </mergeCells>
  <conditionalFormatting sqref="B48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4D6321D-F25B-4F79-BD74-650B41861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B46AA-0941-4784-8056-D79021C30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A9FC8-6536-402D-B812-2E47071F6642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2025-10-14T15:41:39Z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