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4/EI_T3_2024/serie_EI/"/>
    </mc:Choice>
  </mc:AlternateContent>
  <xr:revisionPtr revIDLastSave="41" documentId="13_ncr:1_{618B1D4E-F7C5-4DC1-A8EE-C2695226D5EE}" xr6:coauthVersionLast="47" xr6:coauthVersionMax="47" xr10:uidLastSave="{88778F97-224B-43B3-9484-CE2F8C6D94A1}"/>
  <bookViews>
    <workbookView xWindow="-28920" yWindow="-120" windowWidth="29040" windowHeight="15840" firstSheet="1" activeTab="1" xr2:uid="{5C7ED9F5-63DE-4651-8347-57ADD3666D9B}"/>
  </bookViews>
  <sheets>
    <sheet name="Sheet1" sheetId="1" state="hidden" r:id="rId1"/>
    <sheet name="Cuadro 1" sheetId="5" r:id="rId2"/>
  </sheets>
  <definedNames>
    <definedName name="_xlnm._FilterDatabase" localSheetId="1" hidden="1">'Cuadro 1'!$B$7:$C$108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3" i="5" l="1"/>
  <c r="C103" i="5"/>
  <c r="D98" i="5"/>
  <c r="C98" i="5"/>
  <c r="D93" i="5" l="1"/>
  <c r="C93" i="5"/>
  <c r="D88" i="5"/>
  <c r="C88" i="5"/>
  <c r="D83" i="5"/>
  <c r="C83" i="5"/>
  <c r="D78" i="5"/>
  <c r="C78" i="5"/>
  <c r="D73" i="5"/>
  <c r="C73" i="5"/>
  <c r="D68" i="5"/>
  <c r="C68" i="5"/>
  <c r="D63" i="5"/>
  <c r="C63" i="5"/>
  <c r="D58" i="5"/>
  <c r="C58" i="5"/>
  <c r="D53" i="5"/>
  <c r="C53" i="5"/>
  <c r="D48" i="5"/>
  <c r="C48" i="5"/>
  <c r="D43" i="5"/>
  <c r="C43" i="5"/>
  <c r="D38" i="5"/>
  <c r="C38" i="5"/>
  <c r="D33" i="5"/>
  <c r="C33" i="5"/>
  <c r="D28" i="5"/>
  <c r="C28" i="5"/>
  <c r="D23" i="5"/>
  <c r="C23" i="5"/>
  <c r="D18" i="5"/>
  <c r="C18" i="5"/>
  <c r="D13" i="5"/>
  <c r="C13" i="5"/>
  <c r="C8" i="5" l="1"/>
  <c r="D8" i="5"/>
  <c r="E27" i="1"/>
  <c r="G19" i="1" s="1"/>
  <c r="D27" i="1"/>
  <c r="F24" i="1" s="1"/>
  <c r="G24" i="1" l="1"/>
  <c r="G20" i="1"/>
  <c r="F21" i="1"/>
  <c r="G12" i="1"/>
  <c r="F25" i="1"/>
  <c r="F13" i="1"/>
  <c r="G16" i="1"/>
  <c r="G13" i="1"/>
  <c r="F17" i="1"/>
  <c r="F14" i="1"/>
  <c r="F18" i="1"/>
  <c r="F22" i="1"/>
  <c r="F26" i="1"/>
  <c r="G14" i="1"/>
  <c r="G18" i="1"/>
  <c r="G22" i="1"/>
  <c r="G26" i="1"/>
  <c r="G17" i="1"/>
  <c r="G25" i="1"/>
  <c r="F15" i="1"/>
  <c r="F23" i="1"/>
  <c r="G15" i="1"/>
  <c r="G23" i="1"/>
  <c r="G27" i="1"/>
  <c r="G21" i="1"/>
  <c r="G11" i="1"/>
  <c r="F19" i="1"/>
  <c r="F27" i="1"/>
  <c r="F11" i="1"/>
  <c r="F12" i="1"/>
  <c r="F16" i="1"/>
  <c r="F20" i="1"/>
</calcChain>
</file>

<file path=xl/sharedStrings.xml><?xml version="1.0" encoding="utf-8"?>
<sst xmlns="http://schemas.openxmlformats.org/spreadsheetml/2006/main" count="110" uniqueCount="34">
  <si>
    <t>PERIODO</t>
  </si>
  <si>
    <t>MONTO</t>
  </si>
  <si>
    <t>AHORRISTAS</t>
  </si>
  <si>
    <t>%MONTO</t>
  </si>
  <si>
    <t>% AHORRISTAS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</si>
  <si>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</si>
  <si>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</si>
  <si>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</si>
  <si>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</si>
  <si>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</si>
  <si>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</si>
  <si>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</si>
  <si>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</si>
  <si>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</si>
  <si>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</si>
  <si>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</si>
  <si>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</si>
  <si>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</si>
  <si>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</si>
  <si>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</si>
  <si>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</si>
  <si>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TOTAL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</si>
  <si>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Contabilidad Programa IFIL</t>
    </r>
  </si>
  <si>
    <t xml:space="preserve"> Cuadro 1. Estadísticas institucionales de ahorristas resarcidos y monto devuelto de entidades intervenidas y en liquidación a través del programa IFIL¹ según año y trimestre.
</t>
  </si>
  <si>
    <t>Fecha</t>
  </si>
  <si>
    <t>Monto (DOP)</t>
  </si>
  <si>
    <t>Cantidad de Ahorristas</t>
  </si>
  <si>
    <t>Ene-Mar</t>
  </si>
  <si>
    <t>Abr-Jun</t>
  </si>
  <si>
    <t>Jul-Sep</t>
  </si>
  <si>
    <t>Oct-Dic</t>
  </si>
  <si>
    <t/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</si>
  <si>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IFIL.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Superintendencia de Bancos de la República Dominicana</t>
    </r>
  </si>
  <si>
    <r>
      <rPr>
        <b/>
        <sz val="11"/>
        <color theme="1"/>
        <rFont val="Calibri"/>
        <family val="2"/>
        <scheme val="minor"/>
      </rPr>
      <t xml:space="preserve">¹IFIL: </t>
    </r>
    <r>
      <rPr>
        <sz val="11"/>
        <color theme="1"/>
        <rFont val="Calibri"/>
        <family val="2"/>
        <scheme val="minor"/>
      </rPr>
      <t>Instituciones Financieras Intervenidas y en Liquidación.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</si>
</sst>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44767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3" fontId="4" fillId="0" borderId="0" xfId="0" applyNumberFormat="1" applyFont="1"/>
    <xf numFmtId="0" fontId="4" fillId="0" borderId="0" xfId="0" applyFont="1"/>
    <xf numFmtId="4" fontId="0" fillId="0" borderId="0" xfId="0" applyNumberFormat="1"/>
    <xf numFmtId="0" fontId="5" fillId="2" borderId="1" xfId="0" applyFont="1" applyFill="1" applyBorder="1" applyAlignment="1">
      <alignment horizontal="center" vertical="center"/>
    </xf>
    <xf numFmtId="0" fontId="0" fillId="0" borderId="2" xfId="0" applyBorder="1"/>
    <xf numFmtId="164" fontId="0" fillId="0" borderId="2" xfId="1" applyNumberFormat="1" applyFont="1" applyBorder="1"/>
    <xf numFmtId="3" fontId="0" fillId="0" borderId="2" xfId="0" applyNumberFormat="1" applyBorder="1"/>
    <xf numFmtId="164" fontId="0" fillId="3" borderId="3" xfId="1" applyNumberFormat="1" applyFont="1" applyFill="1" applyBorder="1"/>
    <xf numFmtId="3" fontId="0" fillId="3" borderId="3" xfId="0" applyNumberFormat="1" applyFill="1" applyBorder="1"/>
    <xf numFmtId="9" fontId="0" fillId="3" borderId="3" xfId="2" applyFont="1" applyFill="1" applyBorder="1" applyAlignment="1">
      <alignment horizontal="center"/>
    </xf>
    <xf numFmtId="165" fontId="0" fillId="0" borderId="2" xfId="2" applyNumberFormat="1" applyFont="1" applyBorder="1" applyAlignment="1">
      <alignment horizontal="center"/>
    </xf>
    <xf numFmtId="0" fontId="2" fillId="2" borderId="3" xfId="0" applyFont="1" applyFill="1" applyBorder="1"/>
    <xf numFmtId="0" fontId="0" fillId="4" borderId="0" xfId="0" applyFill="1" applyAlignment="1">
      <alignment horizontal="left"/>
    </xf>
    <xf numFmtId="0" fontId="0" fillId="4" borderId="4" xfId="0" applyFill="1" applyBorder="1" applyAlignment="1">
      <alignment horizontal="left"/>
    </xf>
    <xf numFmtId="3" fontId="0" fillId="0" borderId="0" xfId="0" applyNumberFormat="1" applyAlignment="1">
      <alignment horizontal="left"/>
    </xf>
    <xf numFmtId="0" fontId="3" fillId="5" borderId="0" xfId="0" applyFont="1" applyFill="1" applyAlignment="1">
      <alignment horizontal="left"/>
    </xf>
    <xf numFmtId="0" fontId="3" fillId="5" borderId="6" xfId="0" applyFont="1" applyFill="1" applyBorder="1" applyAlignment="1">
      <alignment horizontal="left"/>
    </xf>
    <xf numFmtId="0" fontId="5" fillId="6" borderId="5" xfId="0" applyFont="1" applyFill="1" applyBorder="1" applyAlignment="1">
      <alignment horizontal="left" vertical="center"/>
    </xf>
    <xf numFmtId="3" fontId="3" fillId="5" borderId="0" xfId="0" applyNumberFormat="1" applyFont="1" applyFill="1" applyAlignment="1">
      <alignment horizontal="right" indent="1"/>
    </xf>
    <xf numFmtId="3" fontId="0" fillId="0" borderId="0" xfId="0" applyNumberFormat="1" applyAlignment="1">
      <alignment horizontal="right" indent="1"/>
    </xf>
    <xf numFmtId="3" fontId="0" fillId="0" borderId="4" xfId="0" applyNumberFormat="1" applyBorder="1" applyAlignment="1">
      <alignment horizontal="right" indent="1"/>
    </xf>
    <xf numFmtId="3" fontId="0" fillId="0" borderId="0" xfId="0" applyNumberFormat="1"/>
    <xf numFmtId="0" fontId="6" fillId="0" borderId="4" xfId="0" applyFont="1" applyBorder="1" applyAlignment="1">
      <alignment horizontal="center" vertical="top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2447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1657350</xdr:colOff>
      <xdr:row>0</xdr:row>
      <xdr:rowOff>133350</xdr:rowOff>
    </xdr:from>
    <xdr:to>
      <xdr:col>5</xdr:col>
      <xdr:colOff>714375</xdr:colOff>
      <xdr:row>4</xdr:row>
      <xdr:rowOff>28575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50CFFA52-8D87-4A58-8685-B95D5F448A1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876550" y="133350"/>
          <a:ext cx="2924175" cy="6572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504825</xdr:colOff>
      <xdr:row>5</xdr:row>
      <xdr:rowOff>28575</xdr:rowOff>
    </xdr:from>
    <xdr:to>
      <xdr:col>6</xdr:col>
      <xdr:colOff>676275</xdr:colOff>
      <xdr:row>8</xdr:row>
      <xdr:rowOff>152400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6EE09F6-7ACB-4AF1-9805-6E4FE03C52C5}"/>
            </a:ext>
          </a:extLst>
        </xdr:cNvPr>
        <xdr:cNvSpPr txBox="1"/>
      </xdr:nvSpPr>
      <xdr:spPr>
        <a:xfrm>
          <a:off x="1724025" y="981075"/>
          <a:ext cx="5143500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600" b="1" baseline="0">
              <a:solidFill>
                <a:srgbClr val="244963"/>
              </a:solidFill>
            </a:rPr>
            <a:t>Relación de pagos Programa IFIL 2005 - Actual</a:t>
          </a:r>
        </a:p>
        <a:p>
          <a:pPr algn="ctr"/>
          <a:r>
            <a:rPr lang="es-DO" sz="1600" b="0" baseline="0">
              <a:solidFill>
                <a:srgbClr val="244963"/>
              </a:solidFill>
            </a:rPr>
            <a:t>Dirección Operaciones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576981</xdr:colOff>
      <xdr:row>0</xdr:row>
      <xdr:rowOff>58536</xdr:rowOff>
    </xdr:from>
    <xdr:to>
      <xdr:col>2</xdr:col>
      <xdr:colOff>758734</xdr:colOff>
      <xdr:row>3</xdr:row>
      <xdr:rowOff>155691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BC214572-3813-49CB-86B6-D9DB4746E40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5711" y="61076"/>
          <a:ext cx="2996073" cy="64706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959D5-32B6-43D1-9989-D9CE3DE6C7AF}">
  <sheetPr codeName="Sheet1"/>
  <dimension ref="C10:G35"/>
  <sheetViews>
    <sheetView showGridLines="0" workbookViewId="0">
      <selection activeCell="C8" sqref="C8"/>
    </sheetView>
  </sheetViews>
  <sheetFormatPr defaultColWidth="9.1796875" defaultRowHeight="14.5" x14ac:dyDescent="0.35"/>
  <cols>
    <col min="3" max="3" width="27" customWidth="1"/>
    <col min="4" max="4" width="14.81640625" customWidth="1"/>
    <col min="5" max="5" width="16.1796875" customWidth="1"/>
    <col min="6" max="7" width="16.54296875" customWidth="1"/>
  </cols>
  <sheetData>
    <row r="10" spans="3:7" ht="15" thickBot="1" x14ac:dyDescent="0.4">
      <c r="C10" s="4" t="s">
        <v>0</v>
      </c>
      <c r="D10" s="4" t="s">
        <v>1</v>
      </c>
      <c r="E10" s="4" t="s">
        <v>2</v>
      </c>
      <c r="F10" s="4" t="s">
        <v>3</v>
      </c>
      <c r="G10" s="4" t="s">
        <v>4</v>
      </c>
    </row>
    <row r="11" spans="3:7" x14ac:dyDescent="0.35">
      <c r="C11" s="5" t="s">
        <v>5</v>
      </c>
      <c r="D11" s="6">
        <v>10377683.339999998</v>
      </c>
      <c r="E11" s="7">
        <v>729</v>
      </c>
      <c r="F11" s="11">
        <f>D11/$D$27</f>
        <v>5.191670965581105E-2</v>
      </c>
      <c r="G11" s="11">
        <f>E11/$E$27</f>
        <v>0.16279589102277803</v>
      </c>
    </row>
    <row r="12" spans="3:7" x14ac:dyDescent="0.35">
      <c r="C12" s="5" t="s">
        <v>6</v>
      </c>
      <c r="D12" s="6">
        <v>48649707.209999986</v>
      </c>
      <c r="E12" s="7">
        <v>1120</v>
      </c>
      <c r="F12" s="11">
        <f t="shared" ref="F12:F27" si="0">D12/$D$27</f>
        <v>0.2433811710487003</v>
      </c>
      <c r="G12" s="11">
        <f t="shared" ref="G12:G27" si="1">E12/$E$27</f>
        <v>0.25011165698972754</v>
      </c>
    </row>
    <row r="13" spans="3:7" x14ac:dyDescent="0.35">
      <c r="C13" s="5" t="s">
        <v>7</v>
      </c>
      <c r="D13" s="6">
        <v>23504117.640000004</v>
      </c>
      <c r="E13" s="7">
        <v>815</v>
      </c>
      <c r="F13" s="11">
        <f t="shared" si="0"/>
        <v>0.11758466810492478</v>
      </c>
      <c r="G13" s="11">
        <f t="shared" si="1"/>
        <v>0.18200089325591781</v>
      </c>
    </row>
    <row r="14" spans="3:7" x14ac:dyDescent="0.35">
      <c r="C14" s="5" t="s">
        <v>8</v>
      </c>
      <c r="D14" s="6">
        <v>23637570.329999991</v>
      </c>
      <c r="E14" s="7">
        <v>524</v>
      </c>
      <c r="F14" s="11">
        <f t="shared" si="0"/>
        <v>0.11825229539056485</v>
      </c>
      <c r="G14" s="11">
        <f t="shared" si="1"/>
        <v>0.11701652523447968</v>
      </c>
    </row>
    <row r="15" spans="3:7" x14ac:dyDescent="0.35">
      <c r="C15" s="5" t="s">
        <v>9</v>
      </c>
      <c r="D15" s="6">
        <v>9892401.3699999992</v>
      </c>
      <c r="E15" s="7">
        <v>190</v>
      </c>
      <c r="F15" s="11">
        <f t="shared" si="0"/>
        <v>4.9488976768589425E-2</v>
      </c>
      <c r="G15" s="11">
        <f t="shared" si="1"/>
        <v>4.2429656096471639E-2</v>
      </c>
    </row>
    <row r="16" spans="3:7" x14ac:dyDescent="0.35">
      <c r="C16" s="5" t="s">
        <v>10</v>
      </c>
      <c r="D16" s="6">
        <v>11614195.430000002</v>
      </c>
      <c r="E16" s="7">
        <v>219</v>
      </c>
      <c r="F16" s="11">
        <f t="shared" si="0"/>
        <v>5.8102641241812816E-2</v>
      </c>
      <c r="G16" s="11">
        <f t="shared" si="1"/>
        <v>4.8905761500669942E-2</v>
      </c>
    </row>
    <row r="17" spans="3:7" x14ac:dyDescent="0.35">
      <c r="C17" s="5" t="s">
        <v>11</v>
      </c>
      <c r="D17" s="6">
        <v>5443646.6200000001</v>
      </c>
      <c r="E17" s="7">
        <v>108</v>
      </c>
      <c r="F17" s="11">
        <f t="shared" si="0"/>
        <v>2.7233074259459651E-2</v>
      </c>
      <c r="G17" s="11">
        <f t="shared" si="1"/>
        <v>2.4117909781152299E-2</v>
      </c>
    </row>
    <row r="18" spans="3:7" x14ac:dyDescent="0.35">
      <c r="C18" s="5" t="s">
        <v>12</v>
      </c>
      <c r="D18" s="6">
        <v>17316907.569999997</v>
      </c>
      <c r="E18" s="7">
        <v>218</v>
      </c>
      <c r="F18" s="11">
        <f t="shared" si="0"/>
        <v>8.6631749398532576E-2</v>
      </c>
      <c r="G18" s="11">
        <f t="shared" si="1"/>
        <v>4.8682447521214825E-2</v>
      </c>
    </row>
    <row r="19" spans="3:7" x14ac:dyDescent="0.35">
      <c r="C19" s="5" t="s">
        <v>13</v>
      </c>
      <c r="D19" s="6">
        <v>1725113.2</v>
      </c>
      <c r="E19" s="7">
        <v>34</v>
      </c>
      <c r="F19" s="11">
        <f t="shared" si="0"/>
        <v>8.6302692222835851E-3</v>
      </c>
      <c r="G19" s="11">
        <f t="shared" si="1"/>
        <v>7.592675301473872E-3</v>
      </c>
    </row>
    <row r="20" spans="3:7" x14ac:dyDescent="0.35">
      <c r="C20" s="5" t="s">
        <v>14</v>
      </c>
      <c r="D20" s="6">
        <v>525000</v>
      </c>
      <c r="E20" s="7">
        <v>2</v>
      </c>
      <c r="F20" s="11">
        <f t="shared" si="0"/>
        <v>2.6264313215497294E-3</v>
      </c>
      <c r="G20" s="11">
        <f t="shared" si="1"/>
        <v>4.4662795891022776E-4</v>
      </c>
    </row>
    <row r="21" spans="3:7" x14ac:dyDescent="0.35">
      <c r="C21" s="5" t="s">
        <v>15</v>
      </c>
      <c r="D21" s="6">
        <v>141600</v>
      </c>
      <c r="E21" s="7">
        <v>6</v>
      </c>
      <c r="F21" s="11">
        <f t="shared" si="0"/>
        <v>7.0838604786941262E-4</v>
      </c>
      <c r="G21" s="11">
        <f t="shared" si="1"/>
        <v>1.3398838767306833E-3</v>
      </c>
    </row>
    <row r="22" spans="3:7" x14ac:dyDescent="0.35">
      <c r="C22" s="5" t="s">
        <v>16</v>
      </c>
      <c r="D22" s="6">
        <v>10132700.950000001</v>
      </c>
      <c r="E22" s="7">
        <v>151</v>
      </c>
      <c r="F22" s="11">
        <f t="shared" si="0"/>
        <v>5.0691129803765139E-2</v>
      </c>
      <c r="G22" s="11">
        <f t="shared" si="1"/>
        <v>3.3720410897722194E-2</v>
      </c>
    </row>
    <row r="23" spans="3:7" x14ac:dyDescent="0.35">
      <c r="C23" s="5" t="s">
        <v>17</v>
      </c>
      <c r="D23" s="6">
        <v>7377684.75</v>
      </c>
      <c r="E23" s="7">
        <v>117</v>
      </c>
      <c r="F23" s="11">
        <f t="shared" si="0"/>
        <v>3.6908537729371013E-2</v>
      </c>
      <c r="G23" s="11">
        <f t="shared" si="1"/>
        <v>2.6127735596248324E-2</v>
      </c>
    </row>
    <row r="24" spans="3:7" x14ac:dyDescent="0.35">
      <c r="C24" s="5" t="s">
        <v>18</v>
      </c>
      <c r="D24" s="6">
        <v>355600.16000000003</v>
      </c>
      <c r="E24" s="7">
        <v>7</v>
      </c>
      <c r="F24" s="11">
        <f t="shared" si="0"/>
        <v>1.7789702822325624E-3</v>
      </c>
      <c r="G24" s="11">
        <f t="shared" si="1"/>
        <v>1.5631978561857973E-3</v>
      </c>
    </row>
    <row r="25" spans="3:7" x14ac:dyDescent="0.35">
      <c r="C25" s="5" t="s">
        <v>19</v>
      </c>
      <c r="D25" s="6">
        <v>15000</v>
      </c>
      <c r="E25" s="7">
        <v>1</v>
      </c>
      <c r="F25" s="11">
        <f t="shared" si="0"/>
        <v>7.504089490142083E-5</v>
      </c>
      <c r="G25" s="11">
        <f t="shared" si="1"/>
        <v>2.2331397945511388E-4</v>
      </c>
    </row>
    <row r="26" spans="3:7" x14ac:dyDescent="0.35">
      <c r="C26" s="5" t="s">
        <v>20</v>
      </c>
      <c r="D26" s="6">
        <v>29182077.789999999</v>
      </c>
      <c r="E26" s="7">
        <v>237</v>
      </c>
      <c r="F26" s="11">
        <f t="shared" si="0"/>
        <v>0.14598994882963182</v>
      </c>
      <c r="G26" s="11">
        <f t="shared" si="1"/>
        <v>5.2925413130861992E-2</v>
      </c>
    </row>
    <row r="27" spans="3:7" x14ac:dyDescent="0.35">
      <c r="C27" s="12" t="s">
        <v>21</v>
      </c>
      <c r="D27" s="8">
        <f>SUM(D11:D26)</f>
        <v>199891006.35999995</v>
      </c>
      <c r="E27" s="9">
        <f>SUM(E11:E26)</f>
        <v>4478</v>
      </c>
      <c r="F27" s="10">
        <f t="shared" si="0"/>
        <v>1</v>
      </c>
      <c r="G27" s="10">
        <f t="shared" si="1"/>
        <v>1</v>
      </c>
    </row>
    <row r="29" spans="3:7" x14ac:dyDescent="0.35">
      <c r="C29" t="s">
        <v>22</v>
      </c>
    </row>
    <row r="34" spans="4:5" x14ac:dyDescent="0.35">
      <c r="D34" s="3"/>
      <c r="E34" s="3"/>
    </row>
    <row r="35" spans="4:5" x14ac:dyDescent="0.35">
      <c r="D35" s="1"/>
      <c r="E35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BA87B-55EA-49EF-A50C-E83011D368D1}">
  <dimension ref="B5:F112"/>
  <sheetViews>
    <sheetView showGridLines="0" tabSelected="1" topLeftCell="A94" zoomScale="98" zoomScaleNormal="98" workbookViewId="0">
      <selection activeCell="C106" sqref="C106"/>
    </sheetView>
  </sheetViews>
  <sheetFormatPr defaultColWidth="9.1796875" defaultRowHeight="14.5" x14ac:dyDescent="0.35"/>
  <cols>
    <col min="1" max="1" width="8.7265625" customWidth="1"/>
    <col min="2" max="2" width="32.26953125" customWidth="1"/>
    <col min="3" max="3" width="14.7265625" bestFit="1" customWidth="1"/>
    <col min="4" max="4" width="21" bestFit="1" customWidth="1"/>
    <col min="5" max="5" width="10.90625" bestFit="1" customWidth="1"/>
  </cols>
  <sheetData>
    <row r="5" spans="2:4" ht="11.25" customHeight="1" x14ac:dyDescent="0.35"/>
    <row r="6" spans="2:4" ht="48" customHeight="1" x14ac:dyDescent="0.35">
      <c r="B6" s="23" t="s">
        <v>23</v>
      </c>
      <c r="C6" s="23"/>
      <c r="D6" s="23"/>
    </row>
    <row r="7" spans="2:4" ht="17.25" customHeight="1" x14ac:dyDescent="0.35">
      <c r="B7" s="18" t="s">
        <v>24</v>
      </c>
      <c r="C7" s="18" t="s">
        <v>25</v>
      </c>
      <c r="D7" s="18" t="s">
        <v>26</v>
      </c>
    </row>
    <row r="8" spans="2:4" x14ac:dyDescent="0.35">
      <c r="B8" s="16">
        <v>2005</v>
      </c>
      <c r="C8" s="19">
        <f>SUM(C9:C12)</f>
        <v>10380683.34</v>
      </c>
      <c r="D8" s="19">
        <f t="shared" ref="D8" si="0">SUM(D9:D12)</f>
        <v>730</v>
      </c>
    </row>
    <row r="9" spans="2:4" x14ac:dyDescent="0.35">
      <c r="B9" s="13" t="s">
        <v>27</v>
      </c>
      <c r="C9" s="20">
        <v>1072387.3500000001</v>
      </c>
      <c r="D9" s="20">
        <v>47</v>
      </c>
    </row>
    <row r="10" spans="2:4" x14ac:dyDescent="0.35">
      <c r="B10" s="13" t="s">
        <v>28</v>
      </c>
      <c r="C10" s="20">
        <v>1572589.2999999998</v>
      </c>
      <c r="D10" s="20">
        <v>107</v>
      </c>
    </row>
    <row r="11" spans="2:4" x14ac:dyDescent="0.35">
      <c r="B11" s="13" t="s">
        <v>29</v>
      </c>
      <c r="C11" s="20">
        <v>5215148.84</v>
      </c>
      <c r="D11" s="20">
        <v>413</v>
      </c>
    </row>
    <row r="12" spans="2:4" x14ac:dyDescent="0.35">
      <c r="B12" s="14" t="s">
        <v>30</v>
      </c>
      <c r="C12" s="21">
        <v>2520557.85</v>
      </c>
      <c r="D12" s="21">
        <v>163</v>
      </c>
    </row>
    <row r="13" spans="2:4" x14ac:dyDescent="0.35">
      <c r="B13" s="17">
        <v>2006</v>
      </c>
      <c r="C13" s="19">
        <f>SUM(C14:C17)</f>
        <v>48649528.000000007</v>
      </c>
      <c r="D13" s="19">
        <f t="shared" ref="D13" si="1">SUM(D14:D17)</f>
        <v>1119</v>
      </c>
    </row>
    <row r="14" spans="2:4" x14ac:dyDescent="0.35">
      <c r="B14" s="13" t="s">
        <v>27</v>
      </c>
      <c r="C14" s="20">
        <v>5006822.95</v>
      </c>
      <c r="D14" s="20">
        <v>128</v>
      </c>
    </row>
    <row r="15" spans="2:4" x14ac:dyDescent="0.35">
      <c r="B15" s="13" t="s">
        <v>28</v>
      </c>
      <c r="C15" s="20">
        <v>28399581.730000004</v>
      </c>
      <c r="D15" s="20">
        <v>375</v>
      </c>
    </row>
    <row r="16" spans="2:4" x14ac:dyDescent="0.35">
      <c r="B16" s="13" t="s">
        <v>29</v>
      </c>
      <c r="C16" s="20">
        <v>10907553.299999999</v>
      </c>
      <c r="D16" s="20">
        <v>284</v>
      </c>
    </row>
    <row r="17" spans="2:4" x14ac:dyDescent="0.35">
      <c r="B17" s="14" t="s">
        <v>30</v>
      </c>
      <c r="C17" s="21">
        <v>4335570.0200000005</v>
      </c>
      <c r="D17" s="21">
        <v>332</v>
      </c>
    </row>
    <row r="18" spans="2:4" x14ac:dyDescent="0.35">
      <c r="B18" s="17">
        <v>2007</v>
      </c>
      <c r="C18" s="19">
        <f>SUM(C19:C22)</f>
        <v>25841051.390000001</v>
      </c>
      <c r="D18" s="19">
        <f t="shared" ref="D18" si="2">SUM(D19:D22)</f>
        <v>823</v>
      </c>
    </row>
    <row r="19" spans="2:4" x14ac:dyDescent="0.35">
      <c r="B19" s="13" t="s">
        <v>27</v>
      </c>
      <c r="C19" s="20">
        <v>5307101.1100000003</v>
      </c>
      <c r="D19" s="20">
        <v>199</v>
      </c>
    </row>
    <row r="20" spans="2:4" x14ac:dyDescent="0.35">
      <c r="B20" s="13" t="s">
        <v>28</v>
      </c>
      <c r="C20" s="20">
        <v>3882595.5500000003</v>
      </c>
      <c r="D20" s="20">
        <v>183</v>
      </c>
    </row>
    <row r="21" spans="2:4" x14ac:dyDescent="0.35">
      <c r="B21" s="13" t="s">
        <v>29</v>
      </c>
      <c r="C21" s="20">
        <v>4487905.9400000004</v>
      </c>
      <c r="D21" s="20">
        <v>126</v>
      </c>
    </row>
    <row r="22" spans="2:4" x14ac:dyDescent="0.35">
      <c r="B22" s="14" t="s">
        <v>30</v>
      </c>
      <c r="C22" s="21">
        <v>12163448.790000001</v>
      </c>
      <c r="D22" s="21">
        <v>315</v>
      </c>
    </row>
    <row r="23" spans="2:4" x14ac:dyDescent="0.35">
      <c r="B23" s="17">
        <v>2008</v>
      </c>
      <c r="C23" s="19">
        <f>SUM(C24:C27)</f>
        <v>29952587.549999997</v>
      </c>
      <c r="D23" s="19">
        <f t="shared" ref="D23" si="3">SUM(D24:D27)</f>
        <v>572</v>
      </c>
    </row>
    <row r="24" spans="2:4" x14ac:dyDescent="0.35">
      <c r="B24" s="13" t="s">
        <v>27</v>
      </c>
      <c r="C24" s="20">
        <v>7151773.5800000001</v>
      </c>
      <c r="D24" s="20">
        <v>122</v>
      </c>
    </row>
    <row r="25" spans="2:4" x14ac:dyDescent="0.35">
      <c r="B25" s="13" t="s">
        <v>28</v>
      </c>
      <c r="C25" s="20">
        <v>7772538.209999999</v>
      </c>
      <c r="D25" s="20">
        <v>176</v>
      </c>
    </row>
    <row r="26" spans="2:4" x14ac:dyDescent="0.35">
      <c r="B26" s="13" t="s">
        <v>29</v>
      </c>
      <c r="C26" s="20">
        <v>11225838.469999999</v>
      </c>
      <c r="D26" s="20">
        <v>187</v>
      </c>
    </row>
    <row r="27" spans="2:4" x14ac:dyDescent="0.35">
      <c r="B27" s="14" t="s">
        <v>30</v>
      </c>
      <c r="C27" s="21">
        <v>3802437.2900000005</v>
      </c>
      <c r="D27" s="21">
        <v>87</v>
      </c>
    </row>
    <row r="28" spans="2:4" x14ac:dyDescent="0.35">
      <c r="B28" s="17">
        <v>2009</v>
      </c>
      <c r="C28" s="19">
        <f>SUM(C29:C32)</f>
        <v>9892401.3699999992</v>
      </c>
      <c r="D28" s="19">
        <f t="shared" ref="D28" si="4">SUM(D29:D32)</f>
        <v>190</v>
      </c>
    </row>
    <row r="29" spans="2:4" x14ac:dyDescent="0.35">
      <c r="B29" s="13" t="s">
        <v>27</v>
      </c>
      <c r="C29" s="20">
        <v>1701281.31</v>
      </c>
      <c r="D29" s="20">
        <v>49</v>
      </c>
    </row>
    <row r="30" spans="2:4" x14ac:dyDescent="0.35">
      <c r="B30" s="13" t="s">
        <v>28</v>
      </c>
      <c r="C30" s="20">
        <v>870583.71</v>
      </c>
      <c r="D30" s="20">
        <v>23</v>
      </c>
    </row>
    <row r="31" spans="2:4" x14ac:dyDescent="0.35">
      <c r="B31" s="13" t="s">
        <v>29</v>
      </c>
      <c r="C31" s="20">
        <v>1109256.17</v>
      </c>
      <c r="D31" s="20">
        <v>36</v>
      </c>
    </row>
    <row r="32" spans="2:4" x14ac:dyDescent="0.35">
      <c r="B32" s="14" t="s">
        <v>30</v>
      </c>
      <c r="C32" s="21">
        <v>6211280.1799999997</v>
      </c>
      <c r="D32" s="21">
        <v>82</v>
      </c>
    </row>
    <row r="33" spans="2:4" x14ac:dyDescent="0.35">
      <c r="B33" s="17">
        <v>2010</v>
      </c>
      <c r="C33" s="19">
        <f>SUM(C34:C37)</f>
        <v>11664195.43</v>
      </c>
      <c r="D33" s="19">
        <f t="shared" ref="D33" si="5">SUM(D34:D37)</f>
        <v>220</v>
      </c>
    </row>
    <row r="34" spans="2:4" x14ac:dyDescent="0.35">
      <c r="B34" s="13" t="s">
        <v>27</v>
      </c>
      <c r="C34" s="20">
        <v>2290251.3600000003</v>
      </c>
      <c r="D34" s="20">
        <v>50</v>
      </c>
    </row>
    <row r="35" spans="2:4" x14ac:dyDescent="0.35">
      <c r="B35" s="13" t="s">
        <v>28</v>
      </c>
      <c r="C35" s="20">
        <v>4456447.76</v>
      </c>
      <c r="D35" s="20">
        <v>83</v>
      </c>
    </row>
    <row r="36" spans="2:4" x14ac:dyDescent="0.35">
      <c r="B36" s="13" t="s">
        <v>29</v>
      </c>
      <c r="C36" s="20">
        <v>2837618.8700000006</v>
      </c>
      <c r="D36" s="20">
        <v>26</v>
      </c>
    </row>
    <row r="37" spans="2:4" x14ac:dyDescent="0.35">
      <c r="B37" s="14" t="s">
        <v>30</v>
      </c>
      <c r="C37" s="21">
        <v>2079877.44</v>
      </c>
      <c r="D37" s="21">
        <v>61</v>
      </c>
    </row>
    <row r="38" spans="2:4" x14ac:dyDescent="0.35">
      <c r="B38" s="17">
        <v>2011</v>
      </c>
      <c r="C38" s="19">
        <f>SUM(C39:C42)</f>
        <v>5443646.6200000001</v>
      </c>
      <c r="D38" s="19">
        <f t="shared" ref="D38" si="6">SUM(D39:D42)</f>
        <v>108</v>
      </c>
    </row>
    <row r="39" spans="2:4" x14ac:dyDescent="0.35">
      <c r="B39" s="13" t="s">
        <v>27</v>
      </c>
      <c r="C39" s="20">
        <v>1206833.81</v>
      </c>
      <c r="D39" s="20">
        <v>31</v>
      </c>
    </row>
    <row r="40" spans="2:4" x14ac:dyDescent="0.35">
      <c r="B40" s="13" t="s">
        <v>28</v>
      </c>
      <c r="C40" s="20">
        <v>2208241.11</v>
      </c>
      <c r="D40" s="20">
        <v>31</v>
      </c>
    </row>
    <row r="41" spans="2:4" x14ac:dyDescent="0.35">
      <c r="B41" s="13" t="s">
        <v>29</v>
      </c>
      <c r="C41" s="20">
        <v>58438.700000000004</v>
      </c>
      <c r="D41" s="20">
        <v>4</v>
      </c>
    </row>
    <row r="42" spans="2:4" x14ac:dyDescent="0.35">
      <c r="B42" s="14" t="s">
        <v>30</v>
      </c>
      <c r="C42" s="21">
        <v>1970133</v>
      </c>
      <c r="D42" s="21">
        <v>42</v>
      </c>
    </row>
    <row r="43" spans="2:4" x14ac:dyDescent="0.35">
      <c r="B43" s="17">
        <v>2012</v>
      </c>
      <c r="C43" s="19">
        <f>SUM(C44:C47)</f>
        <v>17316907.57</v>
      </c>
      <c r="D43" s="19">
        <f t="shared" ref="D43" si="7">SUM(D44:D47)</f>
        <v>218</v>
      </c>
    </row>
    <row r="44" spans="2:4" x14ac:dyDescent="0.35">
      <c r="B44" s="13" t="s">
        <v>27</v>
      </c>
      <c r="C44" s="20">
        <v>174000</v>
      </c>
      <c r="D44" s="20">
        <v>1</v>
      </c>
    </row>
    <row r="45" spans="2:4" x14ac:dyDescent="0.35">
      <c r="B45" s="13" t="s">
        <v>28</v>
      </c>
      <c r="C45" s="20">
        <v>9876522.549999997</v>
      </c>
      <c r="D45" s="20">
        <v>112</v>
      </c>
    </row>
    <row r="46" spans="2:4" x14ac:dyDescent="0.35">
      <c r="B46" s="13" t="s">
        <v>29</v>
      </c>
      <c r="C46" s="20">
        <v>4380120.78</v>
      </c>
      <c r="D46" s="20">
        <v>45</v>
      </c>
    </row>
    <row r="47" spans="2:4" x14ac:dyDescent="0.35">
      <c r="B47" s="14" t="s">
        <v>30</v>
      </c>
      <c r="C47" s="21">
        <v>2886264.24</v>
      </c>
      <c r="D47" s="21">
        <v>60</v>
      </c>
    </row>
    <row r="48" spans="2:4" x14ac:dyDescent="0.35">
      <c r="B48" s="17">
        <v>2013</v>
      </c>
      <c r="C48" s="19">
        <f>SUM(C49:C52)</f>
        <v>1725113.2000000002</v>
      </c>
      <c r="D48" s="19">
        <f t="shared" ref="D48" si="8">SUM(D49:D52)</f>
        <v>34</v>
      </c>
    </row>
    <row r="49" spans="2:4" x14ac:dyDescent="0.35">
      <c r="B49" s="13" t="s">
        <v>27</v>
      </c>
      <c r="C49" s="20">
        <v>402803.7</v>
      </c>
      <c r="D49" s="20">
        <v>6</v>
      </c>
    </row>
    <row r="50" spans="2:4" x14ac:dyDescent="0.35">
      <c r="B50" s="13" t="s">
        <v>28</v>
      </c>
      <c r="C50" s="20">
        <v>30500</v>
      </c>
      <c r="D50" s="20">
        <v>1</v>
      </c>
    </row>
    <row r="51" spans="2:4" x14ac:dyDescent="0.35">
      <c r="B51" s="13" t="s">
        <v>29</v>
      </c>
      <c r="C51" s="20">
        <v>37303.589999999997</v>
      </c>
      <c r="D51" s="20">
        <v>1</v>
      </c>
    </row>
    <row r="52" spans="2:4" x14ac:dyDescent="0.35">
      <c r="B52" s="14" t="s">
        <v>30</v>
      </c>
      <c r="C52" s="21">
        <v>1254505.9100000001</v>
      </c>
      <c r="D52" s="21">
        <v>26</v>
      </c>
    </row>
    <row r="53" spans="2:4" x14ac:dyDescent="0.35">
      <c r="B53" s="17">
        <v>2014</v>
      </c>
      <c r="C53" s="19">
        <f>SUM(C54:C57)</f>
        <v>525000</v>
      </c>
      <c r="D53" s="19">
        <f t="shared" ref="D53" si="9">SUM(D54:D57)</f>
        <v>2</v>
      </c>
    </row>
    <row r="54" spans="2:4" x14ac:dyDescent="0.35">
      <c r="B54" s="13" t="s">
        <v>27</v>
      </c>
      <c r="C54" s="20">
        <v>525000</v>
      </c>
      <c r="D54" s="20">
        <v>2</v>
      </c>
    </row>
    <row r="55" spans="2:4" x14ac:dyDescent="0.35">
      <c r="B55" s="13" t="s">
        <v>28</v>
      </c>
      <c r="C55" s="20">
        <v>0</v>
      </c>
      <c r="D55" s="20">
        <v>0</v>
      </c>
    </row>
    <row r="56" spans="2:4" x14ac:dyDescent="0.35">
      <c r="B56" s="13" t="s">
        <v>29</v>
      </c>
      <c r="C56" s="20">
        <v>0</v>
      </c>
      <c r="D56" s="20">
        <v>0</v>
      </c>
    </row>
    <row r="57" spans="2:4" x14ac:dyDescent="0.35">
      <c r="B57" s="14" t="s">
        <v>30</v>
      </c>
      <c r="C57" s="21">
        <v>0</v>
      </c>
      <c r="D57" s="21">
        <v>0</v>
      </c>
    </row>
    <row r="58" spans="2:4" x14ac:dyDescent="0.35">
      <c r="B58" s="17">
        <v>2015</v>
      </c>
      <c r="C58" s="19">
        <f>SUM(C59:C62)</f>
        <v>141600</v>
      </c>
      <c r="D58" s="19">
        <f t="shared" ref="D58" si="10">SUM(D59:D62)</f>
        <v>6</v>
      </c>
    </row>
    <row r="59" spans="2:4" x14ac:dyDescent="0.35">
      <c r="B59" s="13" t="s">
        <v>27</v>
      </c>
      <c r="C59" s="20">
        <v>70000</v>
      </c>
      <c r="D59" s="20">
        <v>3</v>
      </c>
    </row>
    <row r="60" spans="2:4" x14ac:dyDescent="0.35">
      <c r="B60" s="13" t="s">
        <v>28</v>
      </c>
      <c r="C60" s="20">
        <v>25000</v>
      </c>
      <c r="D60" s="20">
        <v>1</v>
      </c>
    </row>
    <row r="61" spans="2:4" x14ac:dyDescent="0.35">
      <c r="B61" s="13" t="s">
        <v>29</v>
      </c>
      <c r="C61" s="20">
        <v>46600</v>
      </c>
      <c r="D61" s="20">
        <v>2</v>
      </c>
    </row>
    <row r="62" spans="2:4" x14ac:dyDescent="0.35">
      <c r="B62" s="14" t="s">
        <v>30</v>
      </c>
      <c r="C62" s="21">
        <v>0</v>
      </c>
      <c r="D62" s="21">
        <v>0</v>
      </c>
    </row>
    <row r="63" spans="2:4" x14ac:dyDescent="0.35">
      <c r="B63" s="17">
        <v>2016</v>
      </c>
      <c r="C63" s="19">
        <f>SUM(C64:C67)</f>
        <v>10087700.949999999</v>
      </c>
      <c r="D63" s="19">
        <f t="shared" ref="D63" si="11">SUM(D64:D67)</f>
        <v>150</v>
      </c>
    </row>
    <row r="64" spans="2:4" x14ac:dyDescent="0.35">
      <c r="B64" s="13" t="s">
        <v>27</v>
      </c>
      <c r="C64" s="20">
        <v>15000</v>
      </c>
      <c r="D64" s="20">
        <v>1</v>
      </c>
    </row>
    <row r="65" spans="2:4" x14ac:dyDescent="0.35">
      <c r="B65" s="13" t="s">
        <v>28</v>
      </c>
      <c r="C65" s="20">
        <v>1489778.9999999998</v>
      </c>
      <c r="D65" s="20">
        <v>42</v>
      </c>
    </row>
    <row r="66" spans="2:4" x14ac:dyDescent="0.35">
      <c r="B66" s="13" t="s">
        <v>29</v>
      </c>
      <c r="C66" s="20">
        <v>5896801.79</v>
      </c>
      <c r="D66" s="20">
        <v>56</v>
      </c>
    </row>
    <row r="67" spans="2:4" x14ac:dyDescent="0.35">
      <c r="B67" s="14" t="s">
        <v>30</v>
      </c>
      <c r="C67" s="21">
        <v>2686120.16</v>
      </c>
      <c r="D67" s="21">
        <v>51</v>
      </c>
    </row>
    <row r="68" spans="2:4" x14ac:dyDescent="0.35">
      <c r="B68" s="17">
        <v>2017</v>
      </c>
      <c r="C68" s="19">
        <f>SUM(C69:C72)</f>
        <v>7377684.7499999991</v>
      </c>
      <c r="D68" s="19">
        <f t="shared" ref="D68" si="12">SUM(D69:D72)</f>
        <v>117</v>
      </c>
    </row>
    <row r="69" spans="2:4" x14ac:dyDescent="0.35">
      <c r="B69" s="13" t="s">
        <v>27</v>
      </c>
      <c r="C69" s="20">
        <v>0</v>
      </c>
      <c r="D69" s="20">
        <v>0</v>
      </c>
    </row>
    <row r="70" spans="2:4" x14ac:dyDescent="0.35">
      <c r="B70" s="13" t="s">
        <v>28</v>
      </c>
      <c r="C70" s="20">
        <v>0</v>
      </c>
      <c r="D70" s="20">
        <v>0</v>
      </c>
    </row>
    <row r="71" spans="2:4" x14ac:dyDescent="0.35">
      <c r="B71" s="13" t="s">
        <v>29</v>
      </c>
      <c r="C71" s="20">
        <v>3957517.0899999994</v>
      </c>
      <c r="D71" s="20">
        <v>70</v>
      </c>
    </row>
    <row r="72" spans="2:4" x14ac:dyDescent="0.35">
      <c r="B72" s="14" t="s">
        <v>30</v>
      </c>
      <c r="C72" s="21">
        <v>3420167.6599999997</v>
      </c>
      <c r="D72" s="21">
        <v>47</v>
      </c>
    </row>
    <row r="73" spans="2:4" x14ac:dyDescent="0.35">
      <c r="B73" s="17">
        <v>2018</v>
      </c>
      <c r="C73" s="19">
        <f>SUM(C74:C77)</f>
        <v>355600.16000000003</v>
      </c>
      <c r="D73" s="19">
        <f t="shared" ref="D73" si="13">SUM(D74:D77)</f>
        <v>7</v>
      </c>
    </row>
    <row r="74" spans="2:4" x14ac:dyDescent="0.35">
      <c r="B74" s="13" t="s">
        <v>27</v>
      </c>
      <c r="C74" s="20">
        <v>238000</v>
      </c>
      <c r="D74" s="20">
        <v>5</v>
      </c>
    </row>
    <row r="75" spans="2:4" x14ac:dyDescent="0.35">
      <c r="B75" s="13" t="s">
        <v>28</v>
      </c>
      <c r="C75" s="20">
        <v>0</v>
      </c>
      <c r="D75" s="20">
        <v>0</v>
      </c>
    </row>
    <row r="76" spans="2:4" x14ac:dyDescent="0.35">
      <c r="B76" s="13" t="s">
        <v>29</v>
      </c>
      <c r="C76" s="20">
        <v>0</v>
      </c>
      <c r="D76" s="20">
        <v>0</v>
      </c>
    </row>
    <row r="77" spans="2:4" x14ac:dyDescent="0.35">
      <c r="B77" s="14" t="s">
        <v>30</v>
      </c>
      <c r="C77" s="21">
        <v>117600.16</v>
      </c>
      <c r="D77" s="21">
        <v>2</v>
      </c>
    </row>
    <row r="78" spans="2:4" x14ac:dyDescent="0.35">
      <c r="B78" s="17">
        <v>2019</v>
      </c>
      <c r="C78" s="19">
        <f>SUM(C79:C82)</f>
        <v>15000</v>
      </c>
      <c r="D78" s="19">
        <f t="shared" ref="D78" si="14">SUM(D79:D82)</f>
        <v>1</v>
      </c>
    </row>
    <row r="79" spans="2:4" x14ac:dyDescent="0.35">
      <c r="B79" s="13" t="s">
        <v>27</v>
      </c>
      <c r="C79" s="20">
        <v>15000</v>
      </c>
      <c r="D79" s="20">
        <v>1</v>
      </c>
    </row>
    <row r="80" spans="2:4" x14ac:dyDescent="0.35">
      <c r="B80" s="13" t="s">
        <v>28</v>
      </c>
      <c r="C80" s="20">
        <v>0</v>
      </c>
      <c r="D80" s="20">
        <v>0</v>
      </c>
    </row>
    <row r="81" spans="2:4" x14ac:dyDescent="0.35">
      <c r="B81" s="13" t="s">
        <v>29</v>
      </c>
      <c r="C81" s="20">
        <v>0</v>
      </c>
      <c r="D81" s="20">
        <v>0</v>
      </c>
    </row>
    <row r="82" spans="2:4" x14ac:dyDescent="0.35">
      <c r="B82" s="14" t="s">
        <v>30</v>
      </c>
      <c r="C82" s="21">
        <v>0</v>
      </c>
      <c r="D82" s="21">
        <v>0</v>
      </c>
    </row>
    <row r="83" spans="2:4" x14ac:dyDescent="0.35">
      <c r="B83" s="17">
        <v>2020</v>
      </c>
      <c r="C83" s="19">
        <f>SUM(C84:C87)</f>
        <v>28571437</v>
      </c>
      <c r="D83" s="19">
        <f t="shared" ref="D83" si="15">SUM(D84:D87)</f>
        <v>225</v>
      </c>
    </row>
    <row r="84" spans="2:4" x14ac:dyDescent="0.35">
      <c r="B84" s="13" t="s">
        <v>27</v>
      </c>
      <c r="C84" s="20">
        <v>3019110</v>
      </c>
      <c r="D84" s="20">
        <v>25</v>
      </c>
    </row>
    <row r="85" spans="2:4" x14ac:dyDescent="0.35">
      <c r="B85" s="13" t="s">
        <v>28</v>
      </c>
      <c r="C85" s="20" t="s">
        <v>31</v>
      </c>
      <c r="D85" s="20" t="s">
        <v>31</v>
      </c>
    </row>
    <row r="86" spans="2:4" x14ac:dyDescent="0.35">
      <c r="B86" s="13" t="s">
        <v>29</v>
      </c>
      <c r="C86" s="20">
        <v>50000</v>
      </c>
      <c r="D86" s="20">
        <v>1</v>
      </c>
    </row>
    <row r="87" spans="2:4" x14ac:dyDescent="0.35">
      <c r="B87" s="14" t="s">
        <v>30</v>
      </c>
      <c r="C87" s="21">
        <v>25502327</v>
      </c>
      <c r="D87" s="21">
        <v>199</v>
      </c>
    </row>
    <row r="88" spans="2:4" x14ac:dyDescent="0.35">
      <c r="B88" s="17">
        <v>2021</v>
      </c>
      <c r="C88" s="19">
        <f>SUM(C89:C92)</f>
        <v>18867443.670000002</v>
      </c>
      <c r="D88" s="19">
        <f t="shared" ref="D88" si="16">SUM(D89:D92)</f>
        <v>94</v>
      </c>
    </row>
    <row r="89" spans="2:4" x14ac:dyDescent="0.35">
      <c r="B89" s="13" t="s">
        <v>27</v>
      </c>
      <c r="C89" s="20">
        <v>25000</v>
      </c>
      <c r="D89" s="20">
        <v>1</v>
      </c>
    </row>
    <row r="90" spans="2:4" x14ac:dyDescent="0.35">
      <c r="B90" s="13" t="s">
        <v>28</v>
      </c>
      <c r="C90" s="20">
        <v>595800</v>
      </c>
      <c r="D90" s="20">
        <v>1</v>
      </c>
    </row>
    <row r="91" spans="2:4" x14ac:dyDescent="0.35">
      <c r="B91" s="13" t="s">
        <v>29</v>
      </c>
      <c r="C91" s="20">
        <v>1883317.77</v>
      </c>
      <c r="D91" s="20">
        <v>14</v>
      </c>
    </row>
    <row r="92" spans="2:4" x14ac:dyDescent="0.35">
      <c r="B92" s="14" t="s">
        <v>30</v>
      </c>
      <c r="C92" s="21">
        <v>16363325.9</v>
      </c>
      <c r="D92" s="21">
        <v>78</v>
      </c>
    </row>
    <row r="93" spans="2:4" x14ac:dyDescent="0.35">
      <c r="B93" s="17">
        <v>2022</v>
      </c>
      <c r="C93" s="19">
        <f>SUM(C94:C97)</f>
        <v>120057642.68000001</v>
      </c>
      <c r="D93" s="19">
        <f t="shared" ref="D93" si="17">SUM(D94:D97)</f>
        <v>462</v>
      </c>
    </row>
    <row r="94" spans="2:4" x14ac:dyDescent="0.35">
      <c r="B94" s="13" t="s">
        <v>27</v>
      </c>
      <c r="C94" s="20">
        <v>16238083.07</v>
      </c>
      <c r="D94" s="20">
        <v>30</v>
      </c>
    </row>
    <row r="95" spans="2:4" x14ac:dyDescent="0.35">
      <c r="B95" s="13" t="s">
        <v>28</v>
      </c>
      <c r="C95" s="20">
        <v>3584257.4699999993</v>
      </c>
      <c r="D95" s="20">
        <v>24</v>
      </c>
    </row>
    <row r="96" spans="2:4" x14ac:dyDescent="0.35">
      <c r="B96" s="13" t="s">
        <v>29</v>
      </c>
      <c r="C96" s="20">
        <v>44783180.160000011</v>
      </c>
      <c r="D96" s="20">
        <v>183</v>
      </c>
    </row>
    <row r="97" spans="2:6" x14ac:dyDescent="0.35">
      <c r="B97" s="14" t="s">
        <v>30</v>
      </c>
      <c r="C97" s="21">
        <v>55452121.980000004</v>
      </c>
      <c r="D97" s="21">
        <v>225</v>
      </c>
    </row>
    <row r="98" spans="2:6" x14ac:dyDescent="0.35">
      <c r="B98" s="17">
        <v>2023</v>
      </c>
      <c r="C98" s="19">
        <f>SUM(C99:C102)</f>
        <v>171721419.91</v>
      </c>
      <c r="D98" s="19">
        <f>SUM(D99:D102)</f>
        <v>2019</v>
      </c>
    </row>
    <row r="99" spans="2:6" x14ac:dyDescent="0.35">
      <c r="B99" s="13" t="s">
        <v>27</v>
      </c>
      <c r="C99" s="20">
        <v>41673335.639999993</v>
      </c>
      <c r="D99" s="20">
        <v>312</v>
      </c>
      <c r="E99" s="22"/>
      <c r="F99" s="22"/>
    </row>
    <row r="100" spans="2:6" x14ac:dyDescent="0.35">
      <c r="B100" s="13" t="s">
        <v>28</v>
      </c>
      <c r="C100" s="20">
        <v>64397309.529999994</v>
      </c>
      <c r="D100" s="20">
        <v>767</v>
      </c>
    </row>
    <row r="101" spans="2:6" x14ac:dyDescent="0.35">
      <c r="B101" s="13" t="s">
        <v>29</v>
      </c>
      <c r="C101" s="20">
        <v>42993081.710000001</v>
      </c>
      <c r="D101" s="20">
        <v>630</v>
      </c>
    </row>
    <row r="102" spans="2:6" x14ac:dyDescent="0.35">
      <c r="B102" s="14" t="s">
        <v>30</v>
      </c>
      <c r="C102" s="21">
        <v>22657693.029999997</v>
      </c>
      <c r="D102" s="21">
        <v>310</v>
      </c>
    </row>
    <row r="103" spans="2:6" x14ac:dyDescent="0.35">
      <c r="B103" s="17">
        <v>2024</v>
      </c>
      <c r="C103" s="19">
        <f>SUM(C104:C109)</f>
        <v>40828869.540000007</v>
      </c>
      <c r="D103" s="19">
        <f>SUM(D104:D109)</f>
        <v>457</v>
      </c>
    </row>
    <row r="104" spans="2:6" x14ac:dyDescent="0.35">
      <c r="B104" s="13" t="s">
        <v>27</v>
      </c>
      <c r="C104" s="20">
        <v>16336269.680000003</v>
      </c>
      <c r="D104" s="20">
        <v>197</v>
      </c>
      <c r="E104" s="22"/>
      <c r="F104" s="22"/>
    </row>
    <row r="105" spans="2:6" x14ac:dyDescent="0.35">
      <c r="B105" s="13" t="s">
        <v>28</v>
      </c>
      <c r="C105" s="20">
        <v>17523462.760000002</v>
      </c>
      <c r="D105" s="20">
        <v>171</v>
      </c>
      <c r="E105" s="22"/>
      <c r="F105" s="22"/>
    </row>
    <row r="106" spans="2:6" x14ac:dyDescent="0.35">
      <c r="B106" s="13" t="s">
        <v>29</v>
      </c>
      <c r="C106" s="20">
        <v>6969137.0999999996</v>
      </c>
      <c r="D106" s="20">
        <v>89</v>
      </c>
      <c r="E106" s="22"/>
      <c r="F106" s="22"/>
    </row>
    <row r="107" spans="2:6" x14ac:dyDescent="0.35">
      <c r="B107" s="13" t="s">
        <v>32</v>
      </c>
      <c r="C107" s="15"/>
    </row>
    <row r="108" spans="2:6" x14ac:dyDescent="0.35">
      <c r="B108" t="s">
        <v>33</v>
      </c>
    </row>
    <row r="111" spans="2:6" x14ac:dyDescent="0.35">
      <c r="C111" s="3"/>
    </row>
    <row r="112" spans="2:6" x14ac:dyDescent="0.35">
      <c r="C112" s="1"/>
    </row>
  </sheetData>
  <autoFilter ref="B7:C108" xr:uid="{2888092A-F2E5-428B-8A7A-8B121444DF2A}"/>
  <mergeCells count="1">
    <mergeCell ref="B6:D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6" ma:contentTypeDescription="Crear nuevo documento." ma:contentTypeScope="" ma:versionID="c70c6f9e1e283f529f3874416b492002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5446f33676681faca53de13fb887dc86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E96A3F-061A-40BD-B9DE-1BCFD7E647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aaade0-b851-42e8-8a88-99e8fa48e948"/>
    <ds:schemaRef ds:uri="27f4e6d4-6fe7-48a8-ada9-f4c898e2f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829511-8A67-4605-8F68-BD545EBF15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BBEF14-F928-491C-98EF-6A253B8C332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Cuadro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fogando@sb.gob.do</dc:creator>
  <cp:keywords/>
  <dc:description/>
  <cp:lastModifiedBy>Jose Rafael Victorio Subervi</cp:lastModifiedBy>
  <cp:revision/>
  <dcterms:created xsi:type="dcterms:W3CDTF">2021-08-30T14:15:36Z</dcterms:created>
  <dcterms:modified xsi:type="dcterms:W3CDTF">2024-10-14T20:25:02Z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0x010100F7C9A0A1D9ECC3429688BB14316DC0C9</vt:lpwstr>
  </property>
  <property fmtid="{D5CDD505-2E9C-101B-9397-08002B2CF9AE}" pid="3" name="MSIP_Label_81f5a2da-7ac4-4e60-a27b-a125ee74514f_Enabled">
    <vt:lpwstr>true</vt:lpwstr>
  </property>
  <property fmtid="{D5CDD505-2E9C-101B-9397-08002B2CF9AE}" pid="4" name="MSIP_Label_81f5a2da-7ac4-4e60-a27b-a125ee74514f_SetDate">
    <vt:lpwstr>2023-01-16T21:59:20Z</vt:lpwstr>
  </property>
  <property fmtid="{D5CDD505-2E9C-101B-9397-08002B2CF9AE}" pid="5" name="MSIP_Label_81f5a2da-7ac4-4e60-a27b-a125ee74514f_Method">
    <vt:lpwstr>Privileged</vt:lpwstr>
  </property>
  <property fmtid="{D5CDD505-2E9C-101B-9397-08002B2CF9AE}" pid="6" name="MSIP_Label_81f5a2da-7ac4-4e60-a27b-a125ee74514f_Name">
    <vt:lpwstr>Publica - Visual Marking</vt:lpwstr>
  </property>
  <property fmtid="{D5CDD505-2E9C-101B-9397-08002B2CF9AE}" pid="7" name="MSIP_Label_81f5a2da-7ac4-4e60-a27b-a125ee74514f_SiteId">
    <vt:lpwstr>d994480d-72f7-4fe9-8095-21c86c20a5a3</vt:lpwstr>
  </property>
  <property fmtid="{D5CDD505-2E9C-101B-9397-08002B2CF9AE}" pid="8" name="MSIP_Label_81f5a2da-7ac4-4e60-a27b-a125ee74514f_ActionId">
    <vt:lpwstr>1b1d09b4-85bd-4746-880b-49bf5d67921d</vt:lpwstr>
  </property>
  <property fmtid="{D5CDD505-2E9C-101B-9397-08002B2CF9AE}" pid="9" name="MSIP_Label_81f5a2da-7ac4-4e60-a27b-a125ee74514f_ContentBits">
    <vt:lpwstr>0</vt:lpwstr>
  </property>
</Properties>
</file>