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10- Octubre/"/>
    </mc:Choice>
  </mc:AlternateContent>
  <xr:revisionPtr revIDLastSave="83" documentId="8_{ACAF78B0-03F9-4513-9B62-6B449F173FA3}" xr6:coauthVersionLast="47" xr6:coauthVersionMax="47" xr10:uidLastSave="{56CA2C83-6C3E-4C63-9BD9-E042AB4F237D}"/>
  <bookViews>
    <workbookView xWindow="-28910" yWindow="-110" windowWidth="29020" windowHeight="1582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6" i="48" l="1"/>
  <c r="N86" i="48"/>
  <c r="P85" i="48"/>
  <c r="A85" i="48"/>
  <c r="P83" i="48"/>
  <c r="A83" i="48"/>
  <c r="P82" i="48"/>
  <c r="A82" i="48"/>
  <c r="P80" i="48"/>
  <c r="A80" i="48"/>
  <c r="K86" i="48"/>
  <c r="P79" i="48"/>
  <c r="A79" i="48"/>
  <c r="P76" i="48"/>
  <c r="A76" i="48"/>
  <c r="P75" i="48"/>
  <c r="A75" i="48"/>
  <c r="P74" i="48"/>
  <c r="A74" i="48"/>
  <c r="P72" i="48"/>
  <c r="A72" i="48"/>
  <c r="P71" i="48"/>
  <c r="A71" i="48"/>
  <c r="P69" i="48"/>
  <c r="A69" i="48"/>
  <c r="P68" i="48"/>
  <c r="A68" i="48"/>
  <c r="P67" i="48"/>
  <c r="A67" i="48"/>
  <c r="P66" i="48"/>
  <c r="A66" i="48"/>
  <c r="P64" i="48"/>
  <c r="A64" i="48"/>
  <c r="P63" i="48"/>
  <c r="A63" i="48"/>
  <c r="P62" i="48"/>
  <c r="A62" i="48"/>
  <c r="P61" i="48"/>
  <c r="A61" i="48"/>
  <c r="P60" i="48"/>
  <c r="A60" i="48"/>
  <c r="P59" i="48"/>
  <c r="A59" i="48"/>
  <c r="P58" i="48"/>
  <c r="A58" i="48"/>
  <c r="P57" i="48"/>
  <c r="A57" i="48"/>
  <c r="P56" i="48"/>
  <c r="A56" i="48"/>
  <c r="P54" i="48"/>
  <c r="A54" i="48"/>
  <c r="P53" i="48"/>
  <c r="A53" i="48"/>
  <c r="P52" i="48"/>
  <c r="A52" i="48"/>
  <c r="P51" i="48"/>
  <c r="A51" i="48"/>
  <c r="P50" i="48"/>
  <c r="A50" i="48"/>
  <c r="P49" i="48"/>
  <c r="A49" i="48"/>
  <c r="P47" i="48"/>
  <c r="A47" i="48"/>
  <c r="P46" i="48"/>
  <c r="A46" i="48"/>
  <c r="P45" i="48"/>
  <c r="A45" i="48"/>
  <c r="P44" i="48"/>
  <c r="A44" i="48"/>
  <c r="P43" i="48"/>
  <c r="A43" i="48"/>
  <c r="P42" i="48"/>
  <c r="A42" i="48"/>
  <c r="P41" i="48"/>
  <c r="A41" i="48"/>
  <c r="P40" i="48"/>
  <c r="A40" i="48"/>
  <c r="P38" i="48"/>
  <c r="A38" i="48"/>
  <c r="P37" i="48"/>
  <c r="A37" i="48"/>
  <c r="P36" i="48"/>
  <c r="A36" i="48"/>
  <c r="P35" i="48"/>
  <c r="A35" i="48"/>
  <c r="P34" i="48"/>
  <c r="A34" i="48"/>
  <c r="P33" i="48"/>
  <c r="A33" i="48"/>
  <c r="P32" i="48"/>
  <c r="A32" i="48"/>
  <c r="P31" i="48"/>
  <c r="A31" i="48"/>
  <c r="P30" i="48"/>
  <c r="A30" i="48"/>
  <c r="P28" i="48"/>
  <c r="A28" i="48"/>
  <c r="P27" i="48"/>
  <c r="A27" i="48"/>
  <c r="P26" i="48"/>
  <c r="A26" i="48"/>
  <c r="P25" i="48"/>
  <c r="A25" i="48"/>
  <c r="P24" i="48"/>
  <c r="A24" i="48"/>
  <c r="P23" i="48"/>
  <c r="A23" i="48"/>
  <c r="P22" i="48"/>
  <c r="A22" i="48"/>
  <c r="P21" i="48"/>
  <c r="A21" i="48"/>
  <c r="P20" i="48"/>
  <c r="A20" i="48"/>
  <c r="P18" i="48"/>
  <c r="A18" i="48"/>
  <c r="P17" i="48"/>
  <c r="A17" i="48"/>
  <c r="P16" i="48"/>
  <c r="A16" i="48"/>
  <c r="P15" i="48"/>
  <c r="A15" i="48"/>
  <c r="P14" i="48"/>
  <c r="M86" i="48"/>
  <c r="L86" i="48"/>
  <c r="J86" i="48"/>
  <c r="I86" i="48"/>
  <c r="H86" i="48"/>
  <c r="G86" i="48"/>
  <c r="F86" i="48"/>
  <c r="E86" i="48"/>
  <c r="A14" i="48"/>
  <c r="O10" i="48"/>
  <c r="N10" i="48"/>
  <c r="K10" i="48"/>
  <c r="H10" i="48"/>
  <c r="F10" i="48"/>
  <c r="D10" i="48"/>
  <c r="P9" i="48"/>
  <c r="M10" i="48"/>
  <c r="L10" i="48"/>
  <c r="J10" i="48"/>
  <c r="I10" i="48"/>
  <c r="G10" i="48"/>
  <c r="E10" i="48"/>
  <c r="P10" i="48" l="1"/>
  <c r="D86" i="48"/>
  <c r="P86" i="48" s="1"/>
  <c r="P8" i="4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<sst xmlns="http://schemas.openxmlformats.org/spreadsheetml/2006/main" count="102" uniqueCount="102">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</sst>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0" fillId="0" borderId="6" xfId="0" applyBorder="1"/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3" name="Image" descr="Image">
          <a:extLst>
            <a:ext uri="{FF2B5EF4-FFF2-40B4-BE49-F238E27FC236}">
              <a16:creationId xmlns:a16="http://schemas.microsoft.com/office/drawing/2014/main" id="{EE57109B-CB6D-4940-A6F5-51319D1E6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view="pageBreakPreview" zoomScale="70" zoomScaleNormal="85" zoomScaleSheetLayoutView="70" workbookViewId="0">
      <pane xSplit="1" ySplit="5" topLeftCell="C6" activePane="bottomRight" state="frozen"/>
      <selection activeCell="L88" sqref="L88"/>
      <selection pane="topRight" activeCell="L88" sqref="L88"/>
      <selection pane="bottomLeft" activeCell="L88" sqref="L88"/>
      <selection pane="bottomRight" activeCell="M26" sqref="M26"/>
    </sheetView>
  </sheetViews>
  <sheetFormatPr defaultColWidth="11.453125" defaultRowHeight="14.5" x14ac:dyDescent="0.35"/>
  <cols>
    <col min="1" max="1" width="7.90625" hidden="1" customWidth="1"/>
    <col min="2" max="2" width="5.7265625" hidden="1" customWidth="1"/>
    <col min="3" max="3" width="89.7265625" style="6" bestFit="1" customWidth="1"/>
    <col min="4" max="4" width="17.54296875" bestFit="1" customWidth="1"/>
    <col min="5" max="5" width="16.7265625" bestFit="1" customWidth="1"/>
    <col min="6" max="6" width="17.1796875" bestFit="1" customWidth="1"/>
    <col min="7" max="7" width="16.90625" bestFit="1" customWidth="1"/>
    <col min="8" max="8" width="16.453125" bestFit="1" customWidth="1"/>
    <col min="9" max="9" width="16.90625" style="10" bestFit="1" customWidth="1"/>
    <col min="10" max="11" width="17.26953125" bestFit="1" customWidth="1"/>
    <col min="12" max="12" width="16.90625" bestFit="1" customWidth="1"/>
    <col min="13" max="13" width="19.36328125" bestFit="1" customWidth="1"/>
    <col min="14" max="15" width="14.36328125" customWidth="1"/>
    <col min="16" max="16" width="20.1796875" customWidth="1"/>
    <col min="18" max="18" width="20.1796875" style="27" bestFit="1" customWidth="1"/>
  </cols>
  <sheetData>
    <row r="1" spans="1:18" ht="28.5" x14ac:dyDescent="0.35">
      <c r="C1" s="30" t="s">
        <v>74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ht="15.5" x14ac:dyDescent="0.35">
      <c r="C2" s="32" t="s">
        <v>99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8" ht="15.5" x14ac:dyDescent="0.35">
      <c r="C3" s="34" t="s">
        <v>77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8" ht="15.5" x14ac:dyDescent="0.35">
      <c r="C4" s="35" t="s">
        <v>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14.15" customHeight="1" x14ac:dyDescent="0.35">
      <c r="C5" s="7" t="s">
        <v>1</v>
      </c>
      <c r="D5" s="4" t="s">
        <v>62</v>
      </c>
      <c r="E5" s="4" t="s">
        <v>63</v>
      </c>
      <c r="F5" s="4" t="s">
        <v>64</v>
      </c>
      <c r="G5" s="4" t="s">
        <v>65</v>
      </c>
      <c r="H5" s="5" t="s">
        <v>66</v>
      </c>
      <c r="I5" s="17" t="s">
        <v>67</v>
      </c>
      <c r="J5" s="5" t="s">
        <v>68</v>
      </c>
      <c r="K5" s="4" t="s">
        <v>69</v>
      </c>
      <c r="L5" s="4" t="s">
        <v>70</v>
      </c>
      <c r="M5" s="4" t="s">
        <v>71</v>
      </c>
      <c r="N5" s="4" t="s">
        <v>72</v>
      </c>
      <c r="O5" s="4" t="s">
        <v>98</v>
      </c>
      <c r="P5" s="4" t="s">
        <v>73</v>
      </c>
    </row>
    <row r="6" spans="1:18" ht="14.15" customHeight="1" x14ac:dyDescent="0.35">
      <c r="C6" s="21" t="s">
        <v>93</v>
      </c>
      <c r="D6" s="1"/>
      <c r="E6" s="1"/>
      <c r="F6" s="1"/>
      <c r="G6" s="1"/>
      <c r="H6" s="1"/>
      <c r="I6" s="12"/>
      <c r="J6" s="1"/>
      <c r="K6" s="1"/>
      <c r="L6" s="1"/>
      <c r="M6" s="1"/>
      <c r="N6" s="1"/>
      <c r="O6" s="1"/>
      <c r="P6" s="1"/>
    </row>
    <row r="7" spans="1:18" ht="14.15" customHeight="1" x14ac:dyDescent="0.35">
      <c r="C7" s="22" t="s">
        <v>94</v>
      </c>
      <c r="D7" s="2"/>
      <c r="E7" s="2"/>
      <c r="F7" s="2"/>
      <c r="G7" s="2"/>
      <c r="H7" s="2"/>
      <c r="I7" s="11"/>
      <c r="J7" s="2"/>
      <c r="K7" s="2"/>
      <c r="L7" s="2"/>
      <c r="M7" s="2"/>
      <c r="N7" s="2"/>
      <c r="O7" s="2"/>
      <c r="P7" s="2"/>
    </row>
    <row r="8" spans="1:18" ht="14.15" customHeight="1" x14ac:dyDescent="0.35">
      <c r="A8">
        <v>151</v>
      </c>
      <c r="C8" s="23" t="s">
        <v>95</v>
      </c>
      <c r="D8" s="10">
        <v>543134232</v>
      </c>
      <c r="E8" s="10">
        <v>543134232</v>
      </c>
      <c r="F8" s="20">
        <v>543134232</v>
      </c>
      <c r="G8" s="3">
        <v>543134232</v>
      </c>
      <c r="H8" s="3">
        <v>543134232</v>
      </c>
      <c r="I8" s="10">
        <v>543134232</v>
      </c>
      <c r="J8" s="10">
        <v>543134232</v>
      </c>
      <c r="K8" s="10">
        <v>543134232</v>
      </c>
      <c r="L8" s="10">
        <v>543134232</v>
      </c>
      <c r="M8" s="10">
        <v>543134232</v>
      </c>
      <c r="N8" s="16"/>
      <c r="O8" s="16"/>
      <c r="P8" s="9">
        <f>+SUM(D8:O8)</f>
        <v>5431342320</v>
      </c>
    </row>
    <row r="9" spans="1:18" ht="14.15" customHeight="1" x14ac:dyDescent="0.35">
      <c r="A9">
        <v>164</v>
      </c>
      <c r="C9" s="23" t="s">
        <v>96</v>
      </c>
      <c r="D9" s="10">
        <v>52423096</v>
      </c>
      <c r="E9" s="9">
        <v>82201842</v>
      </c>
      <c r="F9" s="20">
        <v>86662698</v>
      </c>
      <c r="G9" s="3">
        <v>71872253</v>
      </c>
      <c r="H9" s="9">
        <v>74797405</v>
      </c>
      <c r="I9" s="10">
        <v>69501325</v>
      </c>
      <c r="J9" s="10">
        <v>83031176</v>
      </c>
      <c r="K9" s="10">
        <v>90054675</v>
      </c>
      <c r="L9" s="10">
        <v>88548699</v>
      </c>
      <c r="M9" s="10">
        <v>86788670</v>
      </c>
      <c r="N9" s="16"/>
      <c r="O9" s="16"/>
      <c r="P9" s="9">
        <f t="shared" ref="P9" si="0">+SUM(D9:O9)</f>
        <v>785881839</v>
      </c>
    </row>
    <row r="10" spans="1:18" ht="14.15" customHeight="1" x14ac:dyDescent="0.35">
      <c r="C10" s="8" t="s">
        <v>97</v>
      </c>
      <c r="D10" s="13">
        <f t="shared" ref="D10:M10" si="1">SUM(D8:D9)</f>
        <v>595557328</v>
      </c>
      <c r="E10" s="13">
        <f t="shared" si="1"/>
        <v>625336074</v>
      </c>
      <c r="F10" s="13">
        <f t="shared" si="1"/>
        <v>629796930</v>
      </c>
      <c r="G10" s="13">
        <f t="shared" si="1"/>
        <v>615006485</v>
      </c>
      <c r="H10" s="13">
        <f t="shared" si="1"/>
        <v>617931637</v>
      </c>
      <c r="I10" s="13">
        <f t="shared" si="1"/>
        <v>612635557</v>
      </c>
      <c r="J10" s="13">
        <f>SUM(J8:J9)</f>
        <v>626165408</v>
      </c>
      <c r="K10" s="13">
        <f>SUM(K8:K9)</f>
        <v>633188907</v>
      </c>
      <c r="L10" s="13">
        <f>SUM(L8:L9)</f>
        <v>631682931</v>
      </c>
      <c r="M10" s="13">
        <f t="shared" si="1"/>
        <v>629922902</v>
      </c>
      <c r="N10" s="13">
        <f t="shared" ref="N10:O10" si="2">SUM(N8:N9)</f>
        <v>0</v>
      </c>
      <c r="O10" s="13">
        <f t="shared" si="2"/>
        <v>0</v>
      </c>
      <c r="P10" s="13">
        <f>+SUM(D10:O10)</f>
        <v>6217224159</v>
      </c>
    </row>
    <row r="11" spans="1:18" ht="7" customHeight="1" x14ac:dyDescent="0.35">
      <c r="C11" s="2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8" ht="14.15" customHeight="1" x14ac:dyDescent="0.35">
      <c r="C12" s="21" t="s">
        <v>2</v>
      </c>
      <c r="D12" s="1"/>
      <c r="E12" s="1"/>
      <c r="F12" s="1"/>
      <c r="G12" s="1"/>
      <c r="H12" s="1"/>
      <c r="I12" s="12"/>
      <c r="J12" s="1"/>
      <c r="K12" s="1"/>
      <c r="L12" s="1"/>
      <c r="M12" s="1"/>
      <c r="N12" s="1"/>
      <c r="O12" s="1"/>
      <c r="P12" s="1"/>
    </row>
    <row r="13" spans="1:18" ht="14.15" customHeight="1" x14ac:dyDescent="0.35">
      <c r="C13" s="22" t="s">
        <v>3</v>
      </c>
      <c r="P13" s="11"/>
      <c r="R13" s="28"/>
    </row>
    <row r="14" spans="1:18" ht="14.15" customHeight="1" x14ac:dyDescent="0.35">
      <c r="A14">
        <f>(LEFT($C14,1)&amp;MID($C14,3,1)&amp;MID($C14,5,1))*1</f>
        <v>211</v>
      </c>
      <c r="C14" s="23" t="s">
        <v>4</v>
      </c>
      <c r="D14" s="10">
        <v>104324310.01000001</v>
      </c>
      <c r="E14" s="9">
        <v>111168495.97999997</v>
      </c>
      <c r="F14" s="9">
        <v>109800293.45</v>
      </c>
      <c r="G14" s="3">
        <v>120951628.01000001</v>
      </c>
      <c r="H14" s="9">
        <v>123064837.48999998</v>
      </c>
      <c r="I14" s="10">
        <v>116455122.76999997</v>
      </c>
      <c r="J14" s="10">
        <v>109630931.19</v>
      </c>
      <c r="K14" s="10">
        <v>119259653.31</v>
      </c>
      <c r="L14" s="10">
        <v>131804195.40000001</v>
      </c>
      <c r="M14" s="10">
        <v>115286492.22999999</v>
      </c>
      <c r="N14" s="9"/>
      <c r="O14" s="9"/>
      <c r="P14" s="9">
        <f>+SUM(D14:O14)</f>
        <v>1161745959.8399997</v>
      </c>
    </row>
    <row r="15" spans="1:18" ht="14.15" customHeight="1" x14ac:dyDescent="0.35">
      <c r="A15">
        <f>(LEFT($C15,1)&amp;MID($C15,3,1)&amp;MID($C15,5,1))*1</f>
        <v>212</v>
      </c>
      <c r="C15" s="23" t="s">
        <v>5</v>
      </c>
      <c r="D15" s="10">
        <v>14789421.479999999</v>
      </c>
      <c r="E15" s="9">
        <v>16373024</v>
      </c>
      <c r="F15" s="9">
        <v>14272344.009999998</v>
      </c>
      <c r="G15" s="3">
        <v>10418330.579999998</v>
      </c>
      <c r="H15" s="9">
        <v>13761978.190000001</v>
      </c>
      <c r="I15" s="10">
        <v>12781816.649999999</v>
      </c>
      <c r="J15" s="10">
        <v>9360600.1600000001</v>
      </c>
      <c r="K15" s="10">
        <v>22175039.43</v>
      </c>
      <c r="L15" s="10">
        <v>23679002.07</v>
      </c>
      <c r="M15" s="10">
        <v>26852219.780000001</v>
      </c>
      <c r="N15" s="9"/>
      <c r="O15" s="9"/>
      <c r="P15" s="9">
        <f t="shared" ref="P15:P18" si="3">+SUM(D15:O15)</f>
        <v>164463776.34999999</v>
      </c>
    </row>
    <row r="16" spans="1:18" ht="14.15" customHeight="1" x14ac:dyDescent="0.35">
      <c r="A16">
        <f>(LEFT($C16,1)&amp;MID($C16,3,1)&amp;MID($C16,5,1))*1</f>
        <v>213</v>
      </c>
      <c r="C16" s="23" t="s">
        <v>6</v>
      </c>
      <c r="D16" s="10">
        <v>1658600.5499999998</v>
      </c>
      <c r="E16" s="9">
        <v>1658600.5499999998</v>
      </c>
      <c r="F16" s="9">
        <v>1658600.5499999998</v>
      </c>
      <c r="G16" s="3">
        <v>1658600.5499999998</v>
      </c>
      <c r="H16" s="9">
        <v>1658600.5499999998</v>
      </c>
      <c r="I16" s="10">
        <v>1658600.5499999998</v>
      </c>
      <c r="J16" s="10">
        <v>1658600.5499999998</v>
      </c>
      <c r="K16" s="10">
        <v>1658600.5499999998</v>
      </c>
      <c r="L16" s="10">
        <v>1981083.3699999996</v>
      </c>
      <c r="M16" s="10">
        <v>1976647.3499999996</v>
      </c>
      <c r="N16" s="9"/>
      <c r="O16" s="9"/>
      <c r="P16" s="9">
        <f t="shared" si="3"/>
        <v>17226535.119999997</v>
      </c>
      <c r="Q16" s="29"/>
    </row>
    <row r="17" spans="1:18" ht="14.15" customHeight="1" x14ac:dyDescent="0.35">
      <c r="A17">
        <f>(LEFT($C17,1)&amp;MID($C17,3,1)&amp;MID($C17,5,1))*1</f>
        <v>214</v>
      </c>
      <c r="C17" s="23" t="s">
        <v>7</v>
      </c>
      <c r="D17" s="10">
        <v>580030.82999999996</v>
      </c>
      <c r="E17" s="9">
        <v>531687.96</v>
      </c>
      <c r="F17" s="9">
        <v>1453848</v>
      </c>
      <c r="G17" s="3">
        <v>1608376.49</v>
      </c>
      <c r="H17" s="9">
        <v>1701533.2999999998</v>
      </c>
      <c r="I17" s="10">
        <v>1561369.5</v>
      </c>
      <c r="J17" s="10">
        <v>2760885.7</v>
      </c>
      <c r="K17" s="10">
        <v>3603834.85</v>
      </c>
      <c r="L17" s="10">
        <v>4385886.1500000004</v>
      </c>
      <c r="M17" s="10">
        <v>100239797.20999999</v>
      </c>
      <c r="N17" s="9"/>
      <c r="O17" s="9"/>
      <c r="P17" s="9">
        <f t="shared" si="3"/>
        <v>118427249.98999999</v>
      </c>
    </row>
    <row r="18" spans="1:18" ht="14.15" customHeight="1" x14ac:dyDescent="0.35">
      <c r="A18">
        <f>(LEFT($C18,1)&amp;MID($C18,3,1)&amp;MID($C18,5,1))*1</f>
        <v>215</v>
      </c>
      <c r="C18" s="23" t="s">
        <v>8</v>
      </c>
      <c r="D18" s="10">
        <v>13350768.750000002</v>
      </c>
      <c r="E18" s="9">
        <v>14111100.02</v>
      </c>
      <c r="F18" s="9">
        <v>13791289.199999999</v>
      </c>
      <c r="G18" s="3">
        <v>13968879.16</v>
      </c>
      <c r="H18" s="9">
        <v>14036750.439999999</v>
      </c>
      <c r="I18" s="10">
        <v>13991010.210000001</v>
      </c>
      <c r="J18" s="10">
        <v>13993885.91</v>
      </c>
      <c r="K18" s="10">
        <v>14064311.819999998</v>
      </c>
      <c r="L18" s="10">
        <v>14415765.889999999</v>
      </c>
      <c r="M18" s="10">
        <v>14400946.119999995</v>
      </c>
      <c r="N18" s="9"/>
      <c r="O18" s="9"/>
      <c r="P18" s="9">
        <f t="shared" si="3"/>
        <v>140124707.51999998</v>
      </c>
    </row>
    <row r="19" spans="1:18" ht="14.15" customHeight="1" x14ac:dyDescent="0.35">
      <c r="C19" s="22" t="s">
        <v>9</v>
      </c>
      <c r="D19" s="9"/>
      <c r="E19" s="9"/>
      <c r="F19" s="9"/>
      <c r="G19" s="3"/>
      <c r="H19" s="9"/>
      <c r="J19" s="10"/>
      <c r="K19" s="10"/>
      <c r="L19" s="10"/>
      <c r="M19" s="10"/>
      <c r="P19" s="11"/>
      <c r="R19" s="28"/>
    </row>
    <row r="20" spans="1:18" ht="14.15" customHeight="1" x14ac:dyDescent="0.35">
      <c r="A20">
        <f t="shared" ref="A20:A28" si="4">(LEFT($C20,1)&amp;MID($C20,3,1)&amp;MID($C20,5,1))*1</f>
        <v>221</v>
      </c>
      <c r="C20" s="23" t="s">
        <v>10</v>
      </c>
      <c r="D20" s="10">
        <v>1694440.2099999997</v>
      </c>
      <c r="E20" s="9">
        <v>3301028.11</v>
      </c>
      <c r="F20" s="9">
        <v>4131319.62</v>
      </c>
      <c r="G20" s="3">
        <v>3388823.52</v>
      </c>
      <c r="H20" s="9">
        <v>4748368.4300000006</v>
      </c>
      <c r="I20" s="10">
        <v>3203432</v>
      </c>
      <c r="J20" s="10">
        <v>2180205.36</v>
      </c>
      <c r="K20" s="10">
        <v>4228333.62</v>
      </c>
      <c r="L20" s="10">
        <v>3030348.85</v>
      </c>
      <c r="M20" s="10">
        <v>7937536.0700000003</v>
      </c>
      <c r="N20" s="9"/>
      <c r="O20" s="9"/>
      <c r="P20" s="9">
        <f t="shared" ref="P20:P28" si="5">+SUM(D20:O20)</f>
        <v>37843835.790000007</v>
      </c>
    </row>
    <row r="21" spans="1:18" ht="14.15" customHeight="1" x14ac:dyDescent="0.35">
      <c r="A21">
        <f t="shared" si="4"/>
        <v>222</v>
      </c>
      <c r="C21" s="23" t="s">
        <v>11</v>
      </c>
      <c r="D21" s="10">
        <v>3187448</v>
      </c>
      <c r="E21" s="9">
        <v>1204800.06</v>
      </c>
      <c r="F21" s="9">
        <v>4751166.2399999993</v>
      </c>
      <c r="G21" s="3">
        <v>7314497.2800000003</v>
      </c>
      <c r="H21" s="9">
        <v>7332323.5599999996</v>
      </c>
      <c r="I21" s="10">
        <v>6504700</v>
      </c>
      <c r="J21" s="10">
        <v>7176539.1500000004</v>
      </c>
      <c r="K21" s="10">
        <v>7227586.3600000003</v>
      </c>
      <c r="L21" s="10">
        <v>5321312.8</v>
      </c>
      <c r="M21" s="10">
        <v>7416018.8399999999</v>
      </c>
      <c r="N21" s="9"/>
      <c r="O21" s="9"/>
      <c r="P21" s="9">
        <f t="shared" si="5"/>
        <v>57436392.289999992</v>
      </c>
    </row>
    <row r="22" spans="1:18" ht="14.15" customHeight="1" x14ac:dyDescent="0.35">
      <c r="A22">
        <f t="shared" si="4"/>
        <v>223</v>
      </c>
      <c r="C22" s="23" t="s">
        <v>12</v>
      </c>
      <c r="D22" s="10">
        <v>732331.91999999993</v>
      </c>
      <c r="E22" s="9">
        <v>3818699.8000000003</v>
      </c>
      <c r="F22" s="9">
        <v>1205018.8900000001</v>
      </c>
      <c r="G22" s="3">
        <v>3147746.5300000003</v>
      </c>
      <c r="H22" s="9">
        <v>3845204.84</v>
      </c>
      <c r="I22" s="10">
        <v>3014031.3200000003</v>
      </c>
      <c r="J22" s="10">
        <v>3417322.6999999997</v>
      </c>
      <c r="K22" s="10">
        <v>534036.51</v>
      </c>
      <c r="L22" s="10">
        <v>3007591.99</v>
      </c>
      <c r="M22" s="10">
        <v>1530473.56</v>
      </c>
      <c r="N22" s="9"/>
      <c r="O22" s="9"/>
      <c r="P22" s="9">
        <f t="shared" si="5"/>
        <v>24252458.059999999</v>
      </c>
    </row>
    <row r="23" spans="1:18" ht="14.15" customHeight="1" x14ac:dyDescent="0.35">
      <c r="A23">
        <f t="shared" si="4"/>
        <v>224</v>
      </c>
      <c r="C23" s="23" t="s">
        <v>13</v>
      </c>
      <c r="D23" s="10">
        <v>31855</v>
      </c>
      <c r="E23" s="9">
        <v>175860</v>
      </c>
      <c r="F23" s="9">
        <v>291083.58</v>
      </c>
      <c r="G23" s="3">
        <v>895624.94</v>
      </c>
      <c r="H23" s="9">
        <v>1554867.27</v>
      </c>
      <c r="I23" s="10">
        <v>528067.12</v>
      </c>
      <c r="J23" s="10">
        <v>2101913.9700000002</v>
      </c>
      <c r="K23" s="10">
        <v>740928.26</v>
      </c>
      <c r="L23" s="10">
        <v>1094293.4500000002</v>
      </c>
      <c r="M23" s="10">
        <v>1129422.24</v>
      </c>
      <c r="N23" s="9"/>
      <c r="O23" s="9"/>
      <c r="P23" s="9">
        <f t="shared" si="5"/>
        <v>8543915.8300000001</v>
      </c>
    </row>
    <row r="24" spans="1:18" ht="14.15" customHeight="1" x14ac:dyDescent="0.35">
      <c r="A24">
        <f t="shared" si="4"/>
        <v>225</v>
      </c>
      <c r="C24" s="23" t="s">
        <v>14</v>
      </c>
      <c r="D24" s="10">
        <v>2785922.98</v>
      </c>
      <c r="E24" s="9">
        <v>1328220.5900000001</v>
      </c>
      <c r="F24" s="9">
        <v>2538827.13</v>
      </c>
      <c r="G24" s="3">
        <v>5378454.040000001</v>
      </c>
      <c r="H24" s="9">
        <v>1077763.98</v>
      </c>
      <c r="I24" s="10">
        <v>2095993.43</v>
      </c>
      <c r="J24" s="10">
        <v>491880.58</v>
      </c>
      <c r="K24" s="10">
        <v>4381920.91</v>
      </c>
      <c r="L24" s="10">
        <v>2251279.7000000002</v>
      </c>
      <c r="M24" s="10">
        <v>1567457.03</v>
      </c>
      <c r="N24" s="9"/>
      <c r="O24" s="9"/>
      <c r="P24" s="9">
        <f t="shared" si="5"/>
        <v>23897720.370000001</v>
      </c>
    </row>
    <row r="25" spans="1:18" ht="14.15" customHeight="1" x14ac:dyDescent="0.35">
      <c r="A25">
        <f t="shared" si="4"/>
        <v>226</v>
      </c>
      <c r="C25" s="23" t="s">
        <v>15</v>
      </c>
      <c r="D25" s="10">
        <v>5158453.54</v>
      </c>
      <c r="E25" s="9">
        <v>5075917.68</v>
      </c>
      <c r="F25" s="9">
        <v>43782843.610000007</v>
      </c>
      <c r="G25" s="3">
        <v>5986084.0700000003</v>
      </c>
      <c r="H25" s="9">
        <v>5666584.79</v>
      </c>
      <c r="I25" s="10">
        <v>5929474.1900000004</v>
      </c>
      <c r="J25" s="10">
        <v>5565051.46</v>
      </c>
      <c r="K25" s="10">
        <v>5558586.2699999996</v>
      </c>
      <c r="L25" s="10">
        <v>5712094.5099999998</v>
      </c>
      <c r="M25" s="10">
        <v>5500464.2599999998</v>
      </c>
      <c r="N25" s="9"/>
      <c r="O25" s="9"/>
      <c r="P25" s="9">
        <f t="shared" si="5"/>
        <v>93935554.38000001</v>
      </c>
    </row>
    <row r="26" spans="1:18" ht="14.15" customHeight="1" x14ac:dyDescent="0.35">
      <c r="A26">
        <f t="shared" si="4"/>
        <v>227</v>
      </c>
      <c r="C26" s="23" t="s">
        <v>16</v>
      </c>
      <c r="D26" s="10">
        <v>2358762.9700000002</v>
      </c>
      <c r="E26" s="9">
        <v>228013</v>
      </c>
      <c r="F26" s="9">
        <v>5564295.71</v>
      </c>
      <c r="G26" s="3">
        <v>3504179.38</v>
      </c>
      <c r="H26" s="9">
        <v>3905455.24</v>
      </c>
      <c r="I26" s="10">
        <v>5725013.1900000004</v>
      </c>
      <c r="J26" s="10">
        <v>8997973.8499999996</v>
      </c>
      <c r="K26" s="10">
        <v>4268859.9800000004</v>
      </c>
      <c r="L26" s="10">
        <v>4632825.6499999994</v>
      </c>
      <c r="M26" s="10">
        <v>1633046.3399999999</v>
      </c>
      <c r="N26" s="9"/>
      <c r="O26" s="9"/>
      <c r="P26" s="9">
        <f t="shared" si="5"/>
        <v>40818425.309999987</v>
      </c>
    </row>
    <row r="27" spans="1:18" ht="14.15" customHeight="1" x14ac:dyDescent="0.35">
      <c r="A27">
        <f t="shared" si="4"/>
        <v>228</v>
      </c>
      <c r="C27" s="23" t="s">
        <v>17</v>
      </c>
      <c r="D27" s="10">
        <v>13428561.48</v>
      </c>
      <c r="E27" s="9">
        <v>25961527.989999998</v>
      </c>
      <c r="F27" s="9">
        <v>25977136.549999997</v>
      </c>
      <c r="G27" s="3">
        <v>20412576.049999844</v>
      </c>
      <c r="H27" s="9">
        <v>17178919.179998167</v>
      </c>
      <c r="I27" s="10">
        <v>27709851.75</v>
      </c>
      <c r="J27" s="10">
        <v>20423011.440000001</v>
      </c>
      <c r="K27" s="10">
        <v>40899405.619999997</v>
      </c>
      <c r="L27" s="10">
        <v>19648008.959999997</v>
      </c>
      <c r="M27" s="10">
        <v>40781891.759999998</v>
      </c>
      <c r="N27" s="9"/>
      <c r="O27" s="9"/>
      <c r="P27" s="9">
        <f t="shared" si="5"/>
        <v>252420890.779998</v>
      </c>
    </row>
    <row r="28" spans="1:18" ht="14.15" customHeight="1" x14ac:dyDescent="0.35">
      <c r="A28">
        <f t="shared" si="4"/>
        <v>229</v>
      </c>
      <c r="C28" s="23" t="s">
        <v>18</v>
      </c>
      <c r="D28" s="10">
        <v>572842.19999999995</v>
      </c>
      <c r="E28" s="9">
        <v>315602.25</v>
      </c>
      <c r="F28" s="9">
        <v>251855</v>
      </c>
      <c r="G28" s="3">
        <v>1231456.8</v>
      </c>
      <c r="H28" s="9">
        <v>1714472.43</v>
      </c>
      <c r="I28" s="10">
        <v>633853</v>
      </c>
      <c r="J28" s="10">
        <v>836758.17999999993</v>
      </c>
      <c r="K28" s="10">
        <v>1724524.04</v>
      </c>
      <c r="L28" s="10">
        <v>576610</v>
      </c>
      <c r="M28" s="10">
        <v>1608210</v>
      </c>
      <c r="N28" s="9"/>
      <c r="O28" s="9"/>
      <c r="P28" s="9">
        <f t="shared" si="5"/>
        <v>9466183.8999999985</v>
      </c>
    </row>
    <row r="29" spans="1:18" ht="14.15" customHeight="1" x14ac:dyDescent="0.35">
      <c r="C29" s="22" t="s">
        <v>19</v>
      </c>
      <c r="D29" s="9"/>
      <c r="E29" s="9"/>
      <c r="F29" s="9"/>
      <c r="G29" s="3"/>
      <c r="H29" s="9"/>
      <c r="J29" s="10"/>
      <c r="K29" s="10"/>
      <c r="L29" s="10"/>
      <c r="M29" s="10"/>
      <c r="P29" s="11"/>
      <c r="R29" s="28"/>
    </row>
    <row r="30" spans="1:18" ht="14.15" customHeight="1" x14ac:dyDescent="0.35">
      <c r="A30">
        <f t="shared" ref="A30:A38" si="6">(LEFT($C30,1)&amp;MID($C30,3,1)&amp;MID($C30,5,1))*1</f>
        <v>231</v>
      </c>
      <c r="C30" s="23" t="s">
        <v>20</v>
      </c>
      <c r="D30" s="10">
        <v>690174.95</v>
      </c>
      <c r="E30" s="9">
        <v>573335.00999999989</v>
      </c>
      <c r="F30" s="9">
        <v>426477.67</v>
      </c>
      <c r="G30" s="3">
        <v>1406959.9099999995</v>
      </c>
      <c r="H30" s="9">
        <v>116350</v>
      </c>
      <c r="I30" s="10">
        <v>1703157.41</v>
      </c>
      <c r="J30" s="10">
        <v>491520.69</v>
      </c>
      <c r="K30" s="10">
        <v>2678646.4999999991</v>
      </c>
      <c r="L30" s="10">
        <v>636749.83000000007</v>
      </c>
      <c r="M30" s="10">
        <v>3667442.7800000012</v>
      </c>
      <c r="N30" s="9"/>
      <c r="O30" s="9"/>
      <c r="P30" s="9">
        <f t="shared" ref="P30:P47" si="7">+SUM(D30:O30)</f>
        <v>12390814.75</v>
      </c>
    </row>
    <row r="31" spans="1:18" ht="14.15" customHeight="1" x14ac:dyDescent="0.35">
      <c r="A31">
        <f t="shared" si="6"/>
        <v>232</v>
      </c>
      <c r="C31" s="23" t="s">
        <v>21</v>
      </c>
      <c r="D31" s="10">
        <v>4125</v>
      </c>
      <c r="E31" s="9">
        <v>4800</v>
      </c>
      <c r="F31" s="9">
        <v>5939.9999999999991</v>
      </c>
      <c r="G31" s="3">
        <v>36375</v>
      </c>
      <c r="H31" s="9">
        <v>1550828.75</v>
      </c>
      <c r="I31" s="10">
        <v>272640</v>
      </c>
      <c r="J31" s="10">
        <v>495213.15</v>
      </c>
      <c r="K31" s="10">
        <v>883139.08</v>
      </c>
      <c r="L31" s="10">
        <v>98790</v>
      </c>
      <c r="M31" s="10">
        <v>363600</v>
      </c>
      <c r="N31" s="9"/>
      <c r="O31" s="9"/>
      <c r="P31" s="9">
        <f t="shared" si="7"/>
        <v>3715450.98</v>
      </c>
    </row>
    <row r="32" spans="1:18" ht="14.15" customHeight="1" x14ac:dyDescent="0.35">
      <c r="A32">
        <f t="shared" si="6"/>
        <v>233</v>
      </c>
      <c r="C32" s="23" t="s">
        <v>22</v>
      </c>
      <c r="D32" s="10">
        <v>183000</v>
      </c>
      <c r="E32" s="9">
        <v>65100</v>
      </c>
      <c r="F32" s="9">
        <v>295020</v>
      </c>
      <c r="G32" s="3">
        <v>14615.049999999905</v>
      </c>
      <c r="H32" s="9">
        <v>249936.6</v>
      </c>
      <c r="I32" s="10">
        <v>218525.00000000003</v>
      </c>
      <c r="J32" s="10">
        <v>129124.99999999999</v>
      </c>
      <c r="K32" s="10">
        <v>80865.000000000015</v>
      </c>
      <c r="L32" s="10">
        <v>17075</v>
      </c>
      <c r="M32" s="10">
        <v>167474.99999999997</v>
      </c>
      <c r="N32" s="9"/>
      <c r="O32" s="9"/>
      <c r="P32" s="9">
        <f t="shared" si="7"/>
        <v>1420736.65</v>
      </c>
    </row>
    <row r="33" spans="1:18" ht="14.15" customHeight="1" x14ac:dyDescent="0.35">
      <c r="A33">
        <f t="shared" si="6"/>
        <v>234</v>
      </c>
      <c r="C33" s="23" t="s">
        <v>23</v>
      </c>
      <c r="D33" s="10">
        <v>0</v>
      </c>
      <c r="E33" s="9">
        <v>1165.1500000000001</v>
      </c>
      <c r="F33" s="9">
        <v>91575</v>
      </c>
      <c r="G33" s="3">
        <v>1169.9999999999998</v>
      </c>
      <c r="H33" s="9">
        <v>500</v>
      </c>
      <c r="I33" s="10">
        <v>5450</v>
      </c>
      <c r="J33" s="10">
        <v>0</v>
      </c>
      <c r="K33" s="10">
        <v>96305</v>
      </c>
      <c r="L33" s="10">
        <v>0</v>
      </c>
      <c r="M33" s="10">
        <v>0</v>
      </c>
      <c r="N33" s="9"/>
      <c r="O33" s="9"/>
      <c r="P33" s="9">
        <f t="shared" si="7"/>
        <v>196165.15</v>
      </c>
    </row>
    <row r="34" spans="1:18" ht="14.15" customHeight="1" x14ac:dyDescent="0.35">
      <c r="A34">
        <f t="shared" si="6"/>
        <v>235</v>
      </c>
      <c r="C34" s="23" t="s">
        <v>24</v>
      </c>
      <c r="D34" s="10">
        <v>45060</v>
      </c>
      <c r="E34" s="9">
        <v>7500</v>
      </c>
      <c r="F34" s="9">
        <v>9400</v>
      </c>
      <c r="G34" s="3">
        <v>0</v>
      </c>
      <c r="H34" s="9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9"/>
      <c r="O34" s="9"/>
      <c r="P34" s="9">
        <f t="shared" si="7"/>
        <v>61960</v>
      </c>
    </row>
    <row r="35" spans="1:18" ht="14.15" customHeight="1" x14ac:dyDescent="0.35">
      <c r="A35">
        <f t="shared" si="6"/>
        <v>236</v>
      </c>
      <c r="C35" s="23" t="s">
        <v>25</v>
      </c>
      <c r="D35" s="10">
        <v>11914.61</v>
      </c>
      <c r="E35" s="9">
        <v>1504751.05</v>
      </c>
      <c r="F35" s="9">
        <v>234807</v>
      </c>
      <c r="G35" s="3">
        <v>77054.459999999977</v>
      </c>
      <c r="H35" s="9">
        <v>16400.260000000002</v>
      </c>
      <c r="I35" s="10">
        <v>15501</v>
      </c>
      <c r="J35" s="10">
        <v>0</v>
      </c>
      <c r="K35" s="10">
        <v>1210501.32</v>
      </c>
      <c r="L35" s="10">
        <v>0</v>
      </c>
      <c r="M35" s="10">
        <v>0</v>
      </c>
      <c r="N35" s="9"/>
      <c r="O35" s="9"/>
      <c r="P35" s="9">
        <f t="shared" si="7"/>
        <v>3070929.7</v>
      </c>
    </row>
    <row r="36" spans="1:18" ht="14.15" customHeight="1" x14ac:dyDescent="0.35">
      <c r="A36">
        <f t="shared" si="6"/>
        <v>237</v>
      </c>
      <c r="C36" s="23" t="s">
        <v>26</v>
      </c>
      <c r="D36" s="10">
        <v>322629.71000000002</v>
      </c>
      <c r="E36" s="9">
        <v>167772.08000000002</v>
      </c>
      <c r="F36" s="9">
        <v>722301.26</v>
      </c>
      <c r="G36" s="3">
        <v>284625.97000000003</v>
      </c>
      <c r="H36" s="9">
        <v>420996.81</v>
      </c>
      <c r="I36" s="10">
        <v>244401.05</v>
      </c>
      <c r="J36" s="10">
        <v>559412.06000000006</v>
      </c>
      <c r="K36" s="10">
        <v>160594.62999999998</v>
      </c>
      <c r="L36" s="10">
        <v>16640.45</v>
      </c>
      <c r="M36" s="10">
        <v>530793.78</v>
      </c>
      <c r="N36" s="9"/>
      <c r="O36" s="9"/>
      <c r="P36" s="9">
        <f t="shared" si="7"/>
        <v>3430167.8</v>
      </c>
    </row>
    <row r="37" spans="1:18" ht="14.15" customHeight="1" x14ac:dyDescent="0.35">
      <c r="A37">
        <f t="shared" si="6"/>
        <v>238</v>
      </c>
      <c r="C37" s="23" t="s">
        <v>27</v>
      </c>
      <c r="D37" s="10">
        <v>0</v>
      </c>
      <c r="E37" s="9">
        <v>0</v>
      </c>
      <c r="F37" s="9">
        <v>0</v>
      </c>
      <c r="G37" s="3">
        <v>0</v>
      </c>
      <c r="H37" s="9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9"/>
      <c r="O37" s="9"/>
      <c r="P37" s="9">
        <f t="shared" si="7"/>
        <v>0</v>
      </c>
    </row>
    <row r="38" spans="1:18" ht="14.15" customHeight="1" x14ac:dyDescent="0.35">
      <c r="A38">
        <f t="shared" si="6"/>
        <v>239</v>
      </c>
      <c r="C38" s="23" t="s">
        <v>28</v>
      </c>
      <c r="D38" s="10">
        <v>326550.90999999997</v>
      </c>
      <c r="E38" s="9">
        <v>702944.16</v>
      </c>
      <c r="F38" s="9">
        <v>2040733.45</v>
      </c>
      <c r="G38" s="3">
        <v>1359541.2199999997</v>
      </c>
      <c r="H38" s="9">
        <v>713692.59000000008</v>
      </c>
      <c r="I38" s="10">
        <v>1112578.0300000003</v>
      </c>
      <c r="J38" s="10">
        <v>903536.49</v>
      </c>
      <c r="K38" s="10">
        <v>1348546.84</v>
      </c>
      <c r="L38" s="10">
        <v>610150.17000000004</v>
      </c>
      <c r="M38" s="10">
        <v>977045.51</v>
      </c>
      <c r="N38" s="9"/>
      <c r="O38" s="9"/>
      <c r="P38" s="9">
        <f t="shared" si="7"/>
        <v>10095319.370000001</v>
      </c>
    </row>
    <row r="39" spans="1:18" ht="14.15" customHeight="1" x14ac:dyDescent="0.35">
      <c r="C39" s="22" t="s">
        <v>29</v>
      </c>
      <c r="D39" s="10"/>
      <c r="E39" s="9"/>
      <c r="F39" s="10"/>
      <c r="G39" s="3"/>
      <c r="H39" s="9"/>
      <c r="J39" s="10"/>
      <c r="K39" s="10"/>
      <c r="L39" s="10"/>
      <c r="M39" s="10"/>
      <c r="P39" s="11"/>
      <c r="R39" s="28"/>
    </row>
    <row r="40" spans="1:18" ht="14.15" customHeight="1" x14ac:dyDescent="0.35">
      <c r="A40">
        <f t="shared" ref="A40:A47" si="8">(LEFT($C40,1)&amp;MID($C40,3,1)&amp;MID($C40,5,1))*1</f>
        <v>241</v>
      </c>
      <c r="C40" s="23" t="s">
        <v>30</v>
      </c>
      <c r="D40" s="10">
        <v>23819114.5</v>
      </c>
      <c r="E40" s="9">
        <v>24107146.140000001</v>
      </c>
      <c r="F40" s="9">
        <v>25838004.979999997</v>
      </c>
      <c r="G40" s="3">
        <v>25490274.670000002</v>
      </c>
      <c r="H40" s="9">
        <v>25975492.190000001</v>
      </c>
      <c r="I40" s="10">
        <v>33361895.07999998</v>
      </c>
      <c r="J40" s="10">
        <v>36679383.519999996</v>
      </c>
      <c r="K40" s="10">
        <v>34716299.290000007</v>
      </c>
      <c r="L40" s="10">
        <v>30017659.359999999</v>
      </c>
      <c r="M40" s="10">
        <v>47218652.109999992</v>
      </c>
      <c r="N40" s="9"/>
      <c r="O40" s="9"/>
      <c r="P40" s="9">
        <f t="shared" si="7"/>
        <v>307223921.84000003</v>
      </c>
    </row>
    <row r="41" spans="1:18" ht="14.15" customHeight="1" x14ac:dyDescent="0.35">
      <c r="A41">
        <f t="shared" si="8"/>
        <v>242</v>
      </c>
      <c r="C41" s="23" t="s">
        <v>31</v>
      </c>
      <c r="D41" s="10">
        <v>0</v>
      </c>
      <c r="E41" s="9">
        <v>148000</v>
      </c>
      <c r="F41" s="9">
        <v>2754636</v>
      </c>
      <c r="G41" s="3">
        <v>0</v>
      </c>
      <c r="H41" s="9">
        <v>1836424</v>
      </c>
      <c r="I41" s="10">
        <v>0</v>
      </c>
      <c r="J41" s="10">
        <v>0</v>
      </c>
      <c r="K41" s="10">
        <v>0</v>
      </c>
      <c r="L41" s="10">
        <v>0</v>
      </c>
      <c r="M41" s="10">
        <v>2000000000</v>
      </c>
      <c r="N41" s="9"/>
      <c r="O41" s="9"/>
      <c r="P41" s="9">
        <f t="shared" si="7"/>
        <v>2004739060</v>
      </c>
    </row>
    <row r="42" spans="1:18" ht="14.15" customHeight="1" x14ac:dyDescent="0.35">
      <c r="A42">
        <f t="shared" si="8"/>
        <v>243</v>
      </c>
      <c r="C42" s="23" t="s">
        <v>32</v>
      </c>
      <c r="D42" s="10">
        <v>0</v>
      </c>
      <c r="E42" s="9">
        <v>0</v>
      </c>
      <c r="F42" s="9">
        <v>0</v>
      </c>
      <c r="G42" s="3">
        <v>0</v>
      </c>
      <c r="H42" s="9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/>
      <c r="O42" s="9"/>
      <c r="P42" s="9">
        <f t="shared" si="7"/>
        <v>0</v>
      </c>
    </row>
    <row r="43" spans="1:18" ht="14.15" customHeight="1" x14ac:dyDescent="0.35">
      <c r="A43">
        <f t="shared" si="8"/>
        <v>244</v>
      </c>
      <c r="C43" s="23" t="s">
        <v>33</v>
      </c>
      <c r="D43" s="10">
        <v>0</v>
      </c>
      <c r="E43" s="9">
        <v>0</v>
      </c>
      <c r="F43" s="9">
        <v>0</v>
      </c>
      <c r="G43" s="3">
        <v>0</v>
      </c>
      <c r="H43" s="9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/>
      <c r="O43" s="9"/>
      <c r="P43" s="9">
        <f t="shared" si="7"/>
        <v>0</v>
      </c>
    </row>
    <row r="44" spans="1:18" ht="14.15" customHeight="1" x14ac:dyDescent="0.35">
      <c r="A44">
        <f t="shared" si="8"/>
        <v>245</v>
      </c>
      <c r="C44" s="23" t="s">
        <v>34</v>
      </c>
      <c r="D44" s="10">
        <v>0</v>
      </c>
      <c r="E44" s="9">
        <v>0</v>
      </c>
      <c r="F44" s="9">
        <v>0</v>
      </c>
      <c r="G44" s="3">
        <v>0</v>
      </c>
      <c r="H44" s="9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/>
      <c r="O44" s="9"/>
      <c r="P44" s="9">
        <f t="shared" si="7"/>
        <v>0</v>
      </c>
    </row>
    <row r="45" spans="1:18" ht="14.15" customHeight="1" x14ac:dyDescent="0.35">
      <c r="A45">
        <f t="shared" si="8"/>
        <v>246</v>
      </c>
      <c r="C45" s="23" t="s">
        <v>35</v>
      </c>
      <c r="D45" s="10">
        <v>0</v>
      </c>
      <c r="E45" s="9">
        <v>0</v>
      </c>
      <c r="F45" s="9">
        <v>0</v>
      </c>
      <c r="G45" s="3">
        <v>0</v>
      </c>
      <c r="H45" s="9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/>
      <c r="O45" s="9"/>
      <c r="P45" s="9">
        <f t="shared" si="7"/>
        <v>0</v>
      </c>
    </row>
    <row r="46" spans="1:18" ht="14.15" customHeight="1" x14ac:dyDescent="0.35">
      <c r="A46">
        <f t="shared" si="8"/>
        <v>247</v>
      </c>
      <c r="C46" s="23" t="s">
        <v>36</v>
      </c>
      <c r="D46" s="10">
        <v>438984.5</v>
      </c>
      <c r="E46" s="9">
        <v>0</v>
      </c>
      <c r="F46" s="9">
        <v>0</v>
      </c>
      <c r="G46" s="3">
        <v>0</v>
      </c>
      <c r="H46" s="9">
        <v>413020.19999999995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9"/>
      <c r="O46" s="9"/>
      <c r="P46" s="9">
        <f t="shared" si="7"/>
        <v>852004.7</v>
      </c>
    </row>
    <row r="47" spans="1:18" ht="14.15" customHeight="1" x14ac:dyDescent="0.35">
      <c r="A47">
        <f t="shared" si="8"/>
        <v>249</v>
      </c>
      <c r="C47" s="23" t="s">
        <v>37</v>
      </c>
      <c r="D47" s="10">
        <v>0</v>
      </c>
      <c r="E47" s="9">
        <v>0</v>
      </c>
      <c r="F47" s="9">
        <v>0</v>
      </c>
      <c r="G47" s="3">
        <v>0</v>
      </c>
      <c r="H47" s="9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/>
      <c r="O47" s="9"/>
      <c r="P47" s="9">
        <f t="shared" si="7"/>
        <v>0</v>
      </c>
    </row>
    <row r="48" spans="1:18" ht="14.15" customHeight="1" x14ac:dyDescent="0.35">
      <c r="C48" s="22" t="s">
        <v>38</v>
      </c>
      <c r="D48" s="10"/>
      <c r="E48" s="9"/>
      <c r="F48" s="10"/>
      <c r="G48" s="3"/>
      <c r="H48" s="9"/>
      <c r="J48" s="10"/>
      <c r="K48" s="10"/>
      <c r="L48" s="10"/>
      <c r="M48" s="10"/>
      <c r="P48" s="9"/>
      <c r="R48" s="28"/>
    </row>
    <row r="49" spans="1:18" ht="14.15" customHeight="1" x14ac:dyDescent="0.35">
      <c r="A49">
        <f t="shared" ref="A49:A54" si="9">(LEFT($C49,1)&amp;MID($C49,3,1)&amp;MID($C49,5,1))*1</f>
        <v>251</v>
      </c>
      <c r="C49" s="23" t="s">
        <v>39</v>
      </c>
      <c r="D49" s="10">
        <v>0</v>
      </c>
      <c r="E49" s="9">
        <v>0</v>
      </c>
      <c r="F49" s="9">
        <v>0</v>
      </c>
      <c r="G49" s="3">
        <v>0</v>
      </c>
      <c r="H49" s="9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/>
      <c r="O49" s="9"/>
      <c r="P49" s="9">
        <f t="shared" ref="P49:P54" si="10">+SUM(D49:O49)</f>
        <v>0</v>
      </c>
    </row>
    <row r="50" spans="1:18" ht="14.15" customHeight="1" x14ac:dyDescent="0.35">
      <c r="A50">
        <f t="shared" si="9"/>
        <v>252</v>
      </c>
      <c r="C50" s="23" t="s">
        <v>40</v>
      </c>
      <c r="D50" s="10">
        <v>0</v>
      </c>
      <c r="E50" s="9">
        <v>0</v>
      </c>
      <c r="F50" s="9">
        <v>0</v>
      </c>
      <c r="G50" s="3">
        <v>0</v>
      </c>
      <c r="H50" s="9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/>
      <c r="O50" s="9"/>
      <c r="P50" s="9">
        <f t="shared" si="10"/>
        <v>0</v>
      </c>
    </row>
    <row r="51" spans="1:18" ht="14.15" customHeight="1" x14ac:dyDescent="0.35">
      <c r="A51">
        <f t="shared" si="9"/>
        <v>253</v>
      </c>
      <c r="C51" s="23" t="s">
        <v>41</v>
      </c>
      <c r="D51" s="10">
        <v>0</v>
      </c>
      <c r="E51" s="9">
        <v>0</v>
      </c>
      <c r="F51" s="9">
        <v>0</v>
      </c>
      <c r="G51" s="3">
        <v>0</v>
      </c>
      <c r="H51" s="9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/>
      <c r="O51" s="9"/>
      <c r="P51" s="9">
        <f t="shared" si="10"/>
        <v>0</v>
      </c>
    </row>
    <row r="52" spans="1:18" ht="14.15" customHeight="1" x14ac:dyDescent="0.35">
      <c r="A52">
        <f t="shared" si="9"/>
        <v>254</v>
      </c>
      <c r="C52" s="23" t="s">
        <v>42</v>
      </c>
      <c r="D52" s="10">
        <v>0</v>
      </c>
      <c r="E52" s="9">
        <v>0</v>
      </c>
      <c r="F52" s="9">
        <v>0</v>
      </c>
      <c r="G52" s="3">
        <v>0</v>
      </c>
      <c r="H52" s="9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/>
      <c r="O52" s="9"/>
      <c r="P52" s="9">
        <f t="shared" si="10"/>
        <v>0</v>
      </c>
    </row>
    <row r="53" spans="1:18" ht="14.15" customHeight="1" x14ac:dyDescent="0.35">
      <c r="A53">
        <f t="shared" si="9"/>
        <v>256</v>
      </c>
      <c r="C53" s="23" t="s">
        <v>43</v>
      </c>
      <c r="D53" s="10">
        <v>0</v>
      </c>
      <c r="E53" s="9">
        <v>0</v>
      </c>
      <c r="F53" s="9">
        <v>0</v>
      </c>
      <c r="G53" s="3">
        <v>0</v>
      </c>
      <c r="H53" s="9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/>
      <c r="O53" s="9"/>
      <c r="P53" s="9">
        <f t="shared" si="10"/>
        <v>0</v>
      </c>
    </row>
    <row r="54" spans="1:18" ht="14.15" customHeight="1" x14ac:dyDescent="0.35">
      <c r="A54">
        <f t="shared" si="9"/>
        <v>259</v>
      </c>
      <c r="C54" s="23" t="s">
        <v>44</v>
      </c>
      <c r="D54" s="10">
        <v>0</v>
      </c>
      <c r="E54" s="9">
        <v>0</v>
      </c>
      <c r="F54" s="9">
        <v>0</v>
      </c>
      <c r="G54" s="3">
        <v>0</v>
      </c>
      <c r="H54" s="9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9"/>
      <c r="O54" s="9"/>
      <c r="P54" s="9">
        <f t="shared" si="10"/>
        <v>0</v>
      </c>
    </row>
    <row r="55" spans="1:18" ht="14.15" customHeight="1" x14ac:dyDescent="0.35">
      <c r="C55" s="22" t="s">
        <v>45</v>
      </c>
      <c r="D55" s="10"/>
      <c r="E55" s="9"/>
      <c r="F55" s="10"/>
      <c r="G55" s="3"/>
      <c r="H55" s="9"/>
      <c r="J55" s="10"/>
      <c r="K55" s="10"/>
      <c r="L55" s="10"/>
      <c r="M55" s="10"/>
      <c r="P55" s="11"/>
      <c r="R55" s="28"/>
    </row>
    <row r="56" spans="1:18" ht="14.15" customHeight="1" x14ac:dyDescent="0.35">
      <c r="A56">
        <f t="shared" ref="A56:A64" si="11">(LEFT($C56,1)&amp;MID($C56,3,1)&amp;MID($C56,5,1))*1</f>
        <v>261</v>
      </c>
      <c r="C56" s="23" t="s">
        <v>46</v>
      </c>
      <c r="D56" s="10">
        <v>110870</v>
      </c>
      <c r="E56" s="9">
        <v>1659560.37</v>
      </c>
      <c r="F56" s="9">
        <v>2325276.6</v>
      </c>
      <c r="G56" s="3">
        <v>4285413.1400000006</v>
      </c>
      <c r="H56" s="9">
        <v>1894314.64</v>
      </c>
      <c r="I56" s="10">
        <v>0</v>
      </c>
      <c r="J56" s="10">
        <v>2855733.82</v>
      </c>
      <c r="K56" s="10">
        <v>5034788.1099999994</v>
      </c>
      <c r="L56" s="10">
        <v>4643738.3599999994</v>
      </c>
      <c r="M56" s="10">
        <v>1956480.0899999999</v>
      </c>
      <c r="N56" s="9"/>
      <c r="O56" s="9"/>
      <c r="P56" s="9">
        <f>+SUM(D56:O56)</f>
        <v>24766175.129999999</v>
      </c>
    </row>
    <row r="57" spans="1:18" ht="14.15" customHeight="1" x14ac:dyDescent="0.35">
      <c r="A57">
        <f t="shared" si="11"/>
        <v>262</v>
      </c>
      <c r="C57" s="23" t="s">
        <v>47</v>
      </c>
      <c r="D57" s="10">
        <v>0</v>
      </c>
      <c r="E57" s="9">
        <v>0</v>
      </c>
      <c r="F57" s="9">
        <v>0</v>
      </c>
      <c r="G57" s="3">
        <v>25892.54</v>
      </c>
      <c r="H57" s="9">
        <v>16995</v>
      </c>
      <c r="I57" s="10">
        <v>29875</v>
      </c>
      <c r="J57" s="10">
        <v>0</v>
      </c>
      <c r="K57" s="10">
        <v>0</v>
      </c>
      <c r="L57" s="10">
        <v>157473.60000000001</v>
      </c>
      <c r="M57" s="10">
        <v>13000</v>
      </c>
      <c r="N57" s="9"/>
      <c r="O57" s="9"/>
      <c r="P57" s="9">
        <f t="shared" ref="P57:P69" si="12">+SUM(D57:O57)</f>
        <v>243236.14</v>
      </c>
    </row>
    <row r="58" spans="1:18" ht="14.15" customHeight="1" x14ac:dyDescent="0.35">
      <c r="A58">
        <f t="shared" si="11"/>
        <v>263</v>
      </c>
      <c r="C58" s="23" t="s">
        <v>48</v>
      </c>
      <c r="D58" s="10">
        <v>0</v>
      </c>
      <c r="E58" s="9">
        <v>0</v>
      </c>
      <c r="F58" s="9">
        <v>0</v>
      </c>
      <c r="G58" s="3">
        <v>0</v>
      </c>
      <c r="H58" s="9">
        <v>194642</v>
      </c>
      <c r="I58" s="10">
        <v>0</v>
      </c>
      <c r="J58" s="10">
        <v>150370.99</v>
      </c>
      <c r="K58" s="10">
        <v>11550</v>
      </c>
      <c r="L58" s="10">
        <v>85705.79</v>
      </c>
      <c r="M58" s="10">
        <v>0</v>
      </c>
      <c r="N58" s="9"/>
      <c r="O58" s="9"/>
      <c r="P58" s="9">
        <f t="shared" si="12"/>
        <v>442268.77999999997</v>
      </c>
    </row>
    <row r="59" spans="1:18" ht="14.15" customHeight="1" x14ac:dyDescent="0.35">
      <c r="A59">
        <f t="shared" si="11"/>
        <v>264</v>
      </c>
      <c r="C59" s="23" t="s">
        <v>49</v>
      </c>
      <c r="D59" s="10">
        <v>0</v>
      </c>
      <c r="E59" s="9">
        <v>0</v>
      </c>
      <c r="F59" s="9">
        <v>0</v>
      </c>
      <c r="G59" s="3">
        <v>0</v>
      </c>
      <c r="H59" s="9">
        <v>0</v>
      </c>
      <c r="I59" s="10">
        <v>22500</v>
      </c>
      <c r="J59" s="10">
        <v>0</v>
      </c>
      <c r="K59" s="10">
        <v>0</v>
      </c>
      <c r="L59" s="10">
        <v>2396539</v>
      </c>
      <c r="M59" s="10">
        <v>5213579.88</v>
      </c>
      <c r="N59" s="9"/>
      <c r="O59" s="9"/>
      <c r="P59" s="9">
        <f t="shared" si="12"/>
        <v>7632618.8799999999</v>
      </c>
    </row>
    <row r="60" spans="1:18" ht="14.15" customHeight="1" x14ac:dyDescent="0.35">
      <c r="A60">
        <f t="shared" si="11"/>
        <v>265</v>
      </c>
      <c r="C60" s="23" t="s">
        <v>50</v>
      </c>
      <c r="D60" s="10">
        <v>35190</v>
      </c>
      <c r="E60" s="9">
        <v>5930135.8499999996</v>
      </c>
      <c r="F60" s="9">
        <v>2600973.96</v>
      </c>
      <c r="G60" s="3">
        <v>1573233.9999999998</v>
      </c>
      <c r="H60" s="9">
        <v>0</v>
      </c>
      <c r="I60" s="10">
        <v>3157868.6999999997</v>
      </c>
      <c r="J60" s="10">
        <v>6827440.3300000001</v>
      </c>
      <c r="K60" s="10">
        <v>1906874.28</v>
      </c>
      <c r="L60" s="10">
        <v>9118713.7199999988</v>
      </c>
      <c r="M60" s="10">
        <v>9569294.7899999991</v>
      </c>
      <c r="N60" s="9"/>
      <c r="O60" s="9"/>
      <c r="P60" s="9">
        <f t="shared" si="12"/>
        <v>40719725.629999995</v>
      </c>
    </row>
    <row r="61" spans="1:18" ht="14.15" customHeight="1" x14ac:dyDescent="0.35">
      <c r="A61">
        <f t="shared" si="11"/>
        <v>266</v>
      </c>
      <c r="C61" s="23" t="s">
        <v>51</v>
      </c>
      <c r="D61" s="10">
        <v>0</v>
      </c>
      <c r="E61" s="9">
        <v>4533476.01</v>
      </c>
      <c r="F61" s="9">
        <v>37949.999999999811</v>
      </c>
      <c r="G61" s="3">
        <v>0</v>
      </c>
      <c r="H61" s="9">
        <v>5747269.5499999998</v>
      </c>
      <c r="I61" s="10">
        <v>4806.9599999999627</v>
      </c>
      <c r="J61" s="10">
        <v>0</v>
      </c>
      <c r="K61" s="10">
        <v>277856.26</v>
      </c>
      <c r="L61" s="10">
        <v>380458.28</v>
      </c>
      <c r="M61" s="10">
        <v>3311168.84</v>
      </c>
      <c r="N61" s="9"/>
      <c r="O61" s="9"/>
      <c r="P61" s="9">
        <f t="shared" si="12"/>
        <v>14292985.899999999</v>
      </c>
    </row>
    <row r="62" spans="1:18" ht="14.15" customHeight="1" x14ac:dyDescent="0.35">
      <c r="A62">
        <f t="shared" si="11"/>
        <v>267</v>
      </c>
      <c r="C62" s="23" t="s">
        <v>52</v>
      </c>
      <c r="D62" s="10">
        <v>0</v>
      </c>
      <c r="E62" s="9">
        <v>0</v>
      </c>
      <c r="F62" s="9">
        <v>0</v>
      </c>
      <c r="G62" s="3">
        <v>0</v>
      </c>
      <c r="H62" s="9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9"/>
      <c r="O62" s="9"/>
      <c r="P62" s="9">
        <f t="shared" si="12"/>
        <v>0</v>
      </c>
    </row>
    <row r="63" spans="1:18" ht="14.15" customHeight="1" x14ac:dyDescent="0.35">
      <c r="A63">
        <f t="shared" si="11"/>
        <v>268</v>
      </c>
      <c r="C63" s="23" t="s">
        <v>53</v>
      </c>
      <c r="D63" s="10">
        <v>828249.21</v>
      </c>
      <c r="E63" s="9">
        <v>7353490.9300000006</v>
      </c>
      <c r="F63" s="9">
        <v>893219.22</v>
      </c>
      <c r="G63" s="3">
        <v>44669774.669999994</v>
      </c>
      <c r="H63" s="9">
        <v>19032698.049999997</v>
      </c>
      <c r="I63" s="10">
        <v>11217867.779999999</v>
      </c>
      <c r="J63" s="10">
        <v>8623878.4600000009</v>
      </c>
      <c r="K63" s="10">
        <v>16722636.189999999</v>
      </c>
      <c r="L63" s="10">
        <v>11491282.259999998</v>
      </c>
      <c r="M63" s="10">
        <v>15183047.939999999</v>
      </c>
      <c r="N63" s="9"/>
      <c r="O63" s="9"/>
      <c r="P63" s="9">
        <f t="shared" si="12"/>
        <v>136016144.70999998</v>
      </c>
    </row>
    <row r="64" spans="1:18" ht="14.15" customHeight="1" x14ac:dyDescent="0.35">
      <c r="A64">
        <f t="shared" si="11"/>
        <v>269</v>
      </c>
      <c r="C64" s="23" t="s">
        <v>54</v>
      </c>
      <c r="D64" s="10">
        <v>0</v>
      </c>
      <c r="E64" s="9">
        <v>0</v>
      </c>
      <c r="F64" s="9">
        <v>0</v>
      </c>
      <c r="G64" s="3">
        <v>0</v>
      </c>
      <c r="H64" s="9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9"/>
      <c r="O64" s="9"/>
      <c r="P64" s="9">
        <f t="shared" si="12"/>
        <v>0</v>
      </c>
    </row>
    <row r="65" spans="1:18" ht="14.15" customHeight="1" x14ac:dyDescent="0.35">
      <c r="C65" s="22" t="s">
        <v>55</v>
      </c>
      <c r="D65" s="10"/>
      <c r="E65" s="9"/>
      <c r="F65" s="10"/>
      <c r="G65" s="3"/>
      <c r="H65" s="9"/>
      <c r="J65" s="10"/>
      <c r="K65" s="10"/>
      <c r="L65" s="10"/>
      <c r="M65" s="10"/>
      <c r="P65" s="11"/>
      <c r="R65" s="28"/>
    </row>
    <row r="66" spans="1:18" ht="14.15" customHeight="1" x14ac:dyDescent="0.35">
      <c r="A66">
        <f>(LEFT($C66,1)&amp;MID($C66,3,1)&amp;MID($C66,5,1))*1</f>
        <v>271</v>
      </c>
      <c r="C66" s="23" t="s">
        <v>56</v>
      </c>
      <c r="D66" s="10">
        <v>731115.96</v>
      </c>
      <c r="E66" s="9">
        <v>19261692.329999998</v>
      </c>
      <c r="F66" s="9">
        <v>12926352.460000001</v>
      </c>
      <c r="G66" s="3">
        <v>25112939.699999999</v>
      </c>
      <c r="H66" s="9">
        <v>5352220.4799999995</v>
      </c>
      <c r="I66" s="10">
        <v>12176283.41</v>
      </c>
      <c r="J66" s="10">
        <v>3476172.84</v>
      </c>
      <c r="K66" s="10">
        <v>6061751.9900000002</v>
      </c>
      <c r="L66" s="10">
        <v>17704713.509999998</v>
      </c>
      <c r="M66" s="10">
        <v>4476057.16</v>
      </c>
      <c r="N66" s="9"/>
      <c r="O66" s="9"/>
      <c r="P66" s="9">
        <f>+SUM(D66:O66)</f>
        <v>107279299.84</v>
      </c>
    </row>
    <row r="67" spans="1:18" ht="14.15" customHeight="1" x14ac:dyDescent="0.35">
      <c r="A67">
        <f>(LEFT($C67,1)&amp;MID($C67,3,1)&amp;MID($C67,5,1))*1</f>
        <v>272</v>
      </c>
      <c r="C67" s="23" t="s">
        <v>57</v>
      </c>
      <c r="D67" s="10">
        <v>0</v>
      </c>
      <c r="E67" s="9">
        <v>0</v>
      </c>
      <c r="F67" s="9">
        <v>0</v>
      </c>
      <c r="G67" s="3">
        <v>0</v>
      </c>
      <c r="H67" s="9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9"/>
      <c r="O67" s="9"/>
      <c r="P67" s="9">
        <f t="shared" si="12"/>
        <v>0</v>
      </c>
    </row>
    <row r="68" spans="1:18" ht="14.15" customHeight="1" x14ac:dyDescent="0.35">
      <c r="A68">
        <f>(LEFT($C68,1)&amp;MID($C68,3,1)&amp;MID($C68,5,1))*1</f>
        <v>273</v>
      </c>
      <c r="C68" s="23" t="s">
        <v>58</v>
      </c>
      <c r="D68" s="10">
        <v>0</v>
      </c>
      <c r="E68" s="9">
        <v>0</v>
      </c>
      <c r="F68" s="9">
        <v>0</v>
      </c>
      <c r="G68" s="3">
        <v>0</v>
      </c>
      <c r="H68" s="9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9"/>
      <c r="O68" s="9"/>
      <c r="P68" s="9">
        <f t="shared" si="12"/>
        <v>0</v>
      </c>
    </row>
    <row r="69" spans="1:18" ht="14.15" customHeight="1" x14ac:dyDescent="0.35">
      <c r="A69">
        <f>(LEFT($C69,1)&amp;MID($C69,3,1)&amp;MID($C69,5,1))*1</f>
        <v>274</v>
      </c>
      <c r="C69" s="23" t="s">
        <v>59</v>
      </c>
      <c r="D69" s="10">
        <v>0</v>
      </c>
      <c r="E69" s="9">
        <v>0</v>
      </c>
      <c r="F69" s="9">
        <v>0</v>
      </c>
      <c r="G69" s="3">
        <v>0</v>
      </c>
      <c r="H69" s="9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9"/>
      <c r="O69" s="9"/>
      <c r="P69" s="9">
        <f t="shared" si="12"/>
        <v>0</v>
      </c>
    </row>
    <row r="70" spans="1:18" ht="14.15" customHeight="1" x14ac:dyDescent="0.35">
      <c r="C70" s="22" t="s">
        <v>78</v>
      </c>
      <c r="D70" s="10"/>
      <c r="E70" s="9"/>
      <c r="F70" s="10"/>
      <c r="G70" s="3"/>
      <c r="H70" s="9"/>
      <c r="J70" s="10"/>
      <c r="K70" s="10"/>
      <c r="L70" s="10"/>
      <c r="M70" s="10"/>
      <c r="P70" s="9"/>
    </row>
    <row r="71" spans="1:18" ht="14.15" customHeight="1" x14ac:dyDescent="0.35">
      <c r="A71">
        <f>(LEFT($C71,1)&amp;MID($C71,3,1)&amp;MID($C71,5,1))*1</f>
        <v>281</v>
      </c>
      <c r="C71" s="23" t="s">
        <v>79</v>
      </c>
      <c r="D71" s="10">
        <v>0</v>
      </c>
      <c r="E71" s="9">
        <v>0</v>
      </c>
      <c r="F71" s="9">
        <v>0</v>
      </c>
      <c r="G71" s="3">
        <v>0</v>
      </c>
      <c r="H71" s="9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9"/>
      <c r="O71" s="9"/>
      <c r="P71" s="9">
        <f t="shared" ref="P71:P72" si="13">+SUM(D71:O71)</f>
        <v>0</v>
      </c>
    </row>
    <row r="72" spans="1:18" ht="14.15" customHeight="1" x14ac:dyDescent="0.35">
      <c r="A72">
        <f>(LEFT($C72,1)&amp;MID($C72,3,1)&amp;MID($C72,5,1))*1</f>
        <v>282</v>
      </c>
      <c r="C72" s="23" t="s">
        <v>80</v>
      </c>
      <c r="D72" s="10">
        <v>0</v>
      </c>
      <c r="E72" s="9">
        <v>0</v>
      </c>
      <c r="F72" s="9">
        <v>0</v>
      </c>
      <c r="G72" s="3">
        <v>0</v>
      </c>
      <c r="H72" s="9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9"/>
      <c r="O72" s="9"/>
      <c r="P72" s="9">
        <f t="shared" si="13"/>
        <v>0</v>
      </c>
    </row>
    <row r="73" spans="1:18" ht="14.15" customHeight="1" x14ac:dyDescent="0.35">
      <c r="C73" s="22" t="s">
        <v>81</v>
      </c>
      <c r="D73" s="10"/>
      <c r="E73" s="9"/>
      <c r="F73" s="10"/>
      <c r="G73" s="3"/>
      <c r="H73" s="9"/>
      <c r="J73" s="10"/>
      <c r="K73" s="10"/>
      <c r="L73" s="10"/>
      <c r="M73" s="10"/>
      <c r="P73" s="9"/>
    </row>
    <row r="74" spans="1:18" ht="14.15" customHeight="1" x14ac:dyDescent="0.35">
      <c r="A74">
        <f>(LEFT($C74,1)&amp;MID($C74,3,1)&amp;MID($C74,5,1))*1</f>
        <v>291</v>
      </c>
      <c r="C74" s="23" t="s">
        <v>82</v>
      </c>
      <c r="D74" s="10">
        <v>0</v>
      </c>
      <c r="E74" s="9">
        <v>0</v>
      </c>
      <c r="F74" s="9">
        <v>0</v>
      </c>
      <c r="G74" s="3">
        <v>0</v>
      </c>
      <c r="H74" s="9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9"/>
      <c r="O74" s="9"/>
      <c r="P74" s="9">
        <f t="shared" ref="P74:P76" si="14">+SUM(D74:O74)</f>
        <v>0</v>
      </c>
    </row>
    <row r="75" spans="1:18" ht="14.15" customHeight="1" x14ac:dyDescent="0.35">
      <c r="A75">
        <f>(LEFT($C75,1)&amp;MID($C75,3,1)&amp;MID($C75,5,1))*1</f>
        <v>292</v>
      </c>
      <c r="C75" s="23" t="s">
        <v>83</v>
      </c>
      <c r="D75" s="10">
        <v>0</v>
      </c>
      <c r="E75" s="9">
        <v>0</v>
      </c>
      <c r="F75" s="9">
        <v>0</v>
      </c>
      <c r="G75" s="3">
        <v>0</v>
      </c>
      <c r="H75" s="9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9"/>
      <c r="O75" s="9"/>
      <c r="P75" s="9">
        <f t="shared" si="14"/>
        <v>0</v>
      </c>
    </row>
    <row r="76" spans="1:18" ht="14.15" customHeight="1" x14ac:dyDescent="0.35">
      <c r="A76">
        <f>(LEFT($C76,1)&amp;MID($C76,3,1)&amp;MID($C76,5,1))*1</f>
        <v>294</v>
      </c>
      <c r="C76" s="23" t="s">
        <v>84</v>
      </c>
      <c r="D76" s="10">
        <v>0</v>
      </c>
      <c r="E76" s="9">
        <v>0</v>
      </c>
      <c r="F76" s="9">
        <v>0</v>
      </c>
      <c r="G76" s="3">
        <v>0</v>
      </c>
      <c r="H76" s="9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9"/>
      <c r="O76" s="9"/>
      <c r="P76" s="9">
        <f t="shared" si="14"/>
        <v>0</v>
      </c>
    </row>
    <row r="77" spans="1:18" ht="14.15" customHeight="1" x14ac:dyDescent="0.35">
      <c r="C77" s="21" t="s">
        <v>60</v>
      </c>
      <c r="D77" s="12"/>
      <c r="E77" s="1"/>
      <c r="F77" s="1"/>
      <c r="G77" s="1"/>
      <c r="H77" s="1"/>
      <c r="I77" s="1"/>
      <c r="J77" s="1"/>
      <c r="K77" s="1"/>
      <c r="L77" s="1"/>
      <c r="M77" s="1">
        <v>0</v>
      </c>
      <c r="N77" s="1"/>
      <c r="O77" s="1"/>
      <c r="P77" s="12"/>
    </row>
    <row r="78" spans="1:18" ht="14.15" customHeight="1" x14ac:dyDescent="0.35">
      <c r="C78" s="22" t="s">
        <v>61</v>
      </c>
      <c r="D78" s="10"/>
      <c r="I78"/>
      <c r="M78" s="10"/>
      <c r="P78" s="10"/>
    </row>
    <row r="79" spans="1:18" ht="14.15" customHeight="1" x14ac:dyDescent="0.35">
      <c r="A79">
        <f>(LEFT($C79,1)&amp;MID($C79,3,1)&amp;MID($C79,5,1))*1</f>
        <v>411</v>
      </c>
      <c r="C79" s="23" t="s">
        <v>85</v>
      </c>
      <c r="D79" s="9">
        <v>79999.999999999985</v>
      </c>
      <c r="E79" s="26">
        <v>1012999.9999999994</v>
      </c>
      <c r="F79" s="26">
        <v>0</v>
      </c>
      <c r="G79" s="26">
        <v>1508999.9999999991</v>
      </c>
      <c r="H79" s="9">
        <v>2415272</v>
      </c>
      <c r="I79" s="9">
        <v>2173184</v>
      </c>
      <c r="J79" s="9">
        <v>3109893.9999999986</v>
      </c>
      <c r="K79" s="9">
        <v>1724000</v>
      </c>
      <c r="L79" s="9">
        <v>632625.99999999988</v>
      </c>
      <c r="M79" s="10">
        <v>960000</v>
      </c>
      <c r="N79" s="9"/>
      <c r="O79" s="9"/>
      <c r="P79" s="9">
        <f>+SUM(D79:O79)</f>
        <v>13616975.999999996</v>
      </c>
    </row>
    <row r="80" spans="1:18" ht="14.15" customHeight="1" x14ac:dyDescent="0.35">
      <c r="A80">
        <f>(LEFT($C80,1)&amp;MID($C80,3,1)&amp;MID($C80,5,1))*1</f>
        <v>412</v>
      </c>
      <c r="C80" s="23" t="s">
        <v>86</v>
      </c>
      <c r="D80" s="9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10">
        <v>0</v>
      </c>
      <c r="N80" s="16"/>
      <c r="O80" s="16"/>
      <c r="P80" s="9">
        <f t="shared" ref="P80:P83" si="15">+SUM(D80:O80)</f>
        <v>0</v>
      </c>
    </row>
    <row r="81" spans="1:16" ht="14.15" customHeight="1" x14ac:dyDescent="0.35">
      <c r="C81" s="22" t="s">
        <v>87</v>
      </c>
      <c r="D81" s="10"/>
      <c r="F81" s="26"/>
      <c r="G81" s="26"/>
      <c r="H81" s="26"/>
      <c r="I81" s="26"/>
      <c r="J81" s="26"/>
      <c r="K81" s="26"/>
      <c r="L81" s="26"/>
      <c r="M81" s="10"/>
      <c r="P81" s="9"/>
    </row>
    <row r="82" spans="1:16" ht="14.15" customHeight="1" x14ac:dyDescent="0.35">
      <c r="A82">
        <f>(LEFT($C82,1)&amp;MID($C82,3,1)&amp;MID($C82,5,1))*1</f>
        <v>421</v>
      </c>
      <c r="C82" s="23" t="s">
        <v>88</v>
      </c>
      <c r="D82" s="9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10">
        <v>0</v>
      </c>
      <c r="N82" s="9"/>
      <c r="O82" s="9"/>
      <c r="P82" s="9">
        <f t="shared" si="15"/>
        <v>0</v>
      </c>
    </row>
    <row r="83" spans="1:16" ht="14.15" customHeight="1" x14ac:dyDescent="0.35">
      <c r="A83">
        <f>(LEFT($C83,1)&amp;MID($C83,3,1)&amp;MID($C83,5,1))*1</f>
        <v>422</v>
      </c>
      <c r="C83" s="23" t="s">
        <v>89</v>
      </c>
      <c r="D83" s="9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10">
        <v>0</v>
      </c>
      <c r="N83" s="9"/>
      <c r="O83" s="9"/>
      <c r="P83" s="9">
        <f t="shared" si="15"/>
        <v>0</v>
      </c>
    </row>
    <row r="84" spans="1:16" ht="14.15" customHeight="1" x14ac:dyDescent="0.35">
      <c r="C84" s="22" t="s">
        <v>90</v>
      </c>
      <c r="D84" s="10"/>
      <c r="F84" s="26"/>
      <c r="G84" s="26"/>
      <c r="H84" s="26"/>
      <c r="I84" s="26"/>
      <c r="J84" s="26"/>
      <c r="K84" s="26"/>
      <c r="L84" s="26"/>
      <c r="M84" s="10"/>
      <c r="P84" s="9"/>
    </row>
    <row r="85" spans="1:16" ht="14.15" customHeight="1" x14ac:dyDescent="0.35">
      <c r="A85">
        <f>(LEFT($C85,1)&amp;MID($C85,3,1)&amp;MID($C85,5,1))*1</f>
        <v>435</v>
      </c>
      <c r="C85" s="23" t="s">
        <v>91</v>
      </c>
      <c r="D85" s="9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10">
        <v>0</v>
      </c>
      <c r="N85" s="9"/>
      <c r="O85" s="9"/>
      <c r="P85" s="9">
        <f>+SUM(D85:O85)</f>
        <v>0</v>
      </c>
    </row>
    <row r="86" spans="1:16" ht="14.15" customHeight="1" x14ac:dyDescent="0.35">
      <c r="C86" s="8" t="s">
        <v>76</v>
      </c>
      <c r="D86" s="13">
        <f>SUM(D13:D85)</f>
        <v>192280729.26999998</v>
      </c>
      <c r="E86" s="13">
        <f>SUM(E13:E80)</f>
        <v>252286447.07000005</v>
      </c>
      <c r="F86" s="13">
        <f>SUM(F13:F80)</f>
        <v>280672589.13999999</v>
      </c>
      <c r="G86" s="13">
        <f t="shared" ref="G86:O86" si="16">SUM(G13:G80)</f>
        <v>305712127.72999978</v>
      </c>
      <c r="H86" s="13">
        <f t="shared" si="16"/>
        <v>267194712.80999812</v>
      </c>
      <c r="I86" s="13">
        <f t="shared" si="16"/>
        <v>267508869.09999993</v>
      </c>
      <c r="J86" s="13">
        <f t="shared" si="16"/>
        <v>252897241.55000004</v>
      </c>
      <c r="K86" s="13">
        <f>SUM(K13:K80)</f>
        <v>303239976.01999998</v>
      </c>
      <c r="L86" s="13">
        <f t="shared" ref="L86" si="17">SUM(L13:L80)</f>
        <v>299548614.11999989</v>
      </c>
      <c r="M86" s="13">
        <f t="shared" si="16"/>
        <v>2421468260.6700001</v>
      </c>
      <c r="N86" s="13">
        <f t="shared" si="16"/>
        <v>0</v>
      </c>
      <c r="O86" s="13">
        <f t="shared" si="16"/>
        <v>0</v>
      </c>
      <c r="P86" s="13">
        <f>+SUM(D86:O86)</f>
        <v>4842809567.4799976</v>
      </c>
    </row>
    <row r="87" spans="1:16" ht="14.15" customHeight="1" x14ac:dyDescent="0.35">
      <c r="D87" s="9"/>
      <c r="E87" s="9"/>
      <c r="F87" s="9"/>
      <c r="G87" s="9"/>
      <c r="H87" s="9"/>
      <c r="P87" s="9"/>
    </row>
    <row r="88" spans="1:16" ht="14.15" customHeight="1" x14ac:dyDescent="0.35">
      <c r="C88"/>
      <c r="D88" s="9"/>
      <c r="E88" s="9"/>
      <c r="F88" s="9"/>
      <c r="G88" s="9"/>
      <c r="H88" s="9"/>
      <c r="P88" s="10"/>
    </row>
    <row r="89" spans="1:16" ht="14.15" customHeight="1" x14ac:dyDescent="0.35">
      <c r="C89"/>
      <c r="D89" s="9"/>
      <c r="E89" s="9"/>
      <c r="F89" s="9"/>
      <c r="G89" s="9"/>
      <c r="H89" s="9"/>
    </row>
    <row r="90" spans="1:16" ht="14.15" customHeight="1" x14ac:dyDescent="0.35">
      <c r="C90"/>
      <c r="D90" s="9"/>
      <c r="E90" s="9"/>
      <c r="F90" s="9"/>
      <c r="G90" s="9"/>
      <c r="H90" s="9"/>
      <c r="N90" s="10"/>
      <c r="O90" s="10"/>
    </row>
    <row r="91" spans="1:16" ht="14.15" customHeight="1" x14ac:dyDescent="0.35">
      <c r="C91"/>
      <c r="D91" s="9"/>
      <c r="E91" s="9"/>
      <c r="F91" s="9"/>
      <c r="G91" s="9"/>
      <c r="H91" s="9"/>
    </row>
    <row r="92" spans="1:16" ht="14" customHeight="1" x14ac:dyDescent="0.35">
      <c r="C92"/>
      <c r="D92" s="9"/>
      <c r="E92" s="9"/>
      <c r="F92" s="9"/>
      <c r="G92" s="9"/>
      <c r="H92" s="9"/>
    </row>
    <row r="93" spans="1:16" ht="14" customHeight="1" x14ac:dyDescent="0.35">
      <c r="C93"/>
      <c r="D93" s="9"/>
      <c r="E93" s="9"/>
      <c r="F93" s="9"/>
      <c r="G93" s="9"/>
      <c r="H93" s="9"/>
    </row>
    <row r="94" spans="1:16" ht="14" customHeight="1" x14ac:dyDescent="0.35">
      <c r="C94"/>
      <c r="D94" s="9"/>
      <c r="E94" s="9"/>
      <c r="F94" s="9"/>
      <c r="G94" s="9"/>
      <c r="H94" s="9"/>
    </row>
    <row r="95" spans="1:16" ht="14" customHeight="1" x14ac:dyDescent="0.35">
      <c r="C95"/>
      <c r="D95" s="9"/>
      <c r="E95" s="9"/>
      <c r="F95" s="9"/>
      <c r="G95" s="9"/>
      <c r="H95" s="9"/>
    </row>
    <row r="96" spans="1:16" ht="14" customHeight="1" x14ac:dyDescent="0.35">
      <c r="C96"/>
      <c r="D96" s="9"/>
      <c r="E96" s="9"/>
      <c r="F96" s="9"/>
      <c r="G96" s="9"/>
      <c r="H96" s="9"/>
    </row>
    <row r="97" spans="3:14" ht="14" customHeight="1" x14ac:dyDescent="0.35">
      <c r="C97"/>
      <c r="D97" s="9"/>
      <c r="E97" s="9"/>
      <c r="F97" s="9"/>
      <c r="G97" s="9"/>
      <c r="H97" s="9"/>
    </row>
    <row r="98" spans="3:14" ht="14" customHeight="1" x14ac:dyDescent="0.35">
      <c r="C98"/>
      <c r="D98" s="9"/>
      <c r="E98" s="9"/>
      <c r="F98" s="9"/>
      <c r="G98" s="9"/>
      <c r="H98" s="9"/>
    </row>
    <row r="99" spans="3:14" ht="14" customHeight="1" x14ac:dyDescent="0.35">
      <c r="C99"/>
      <c r="D99" s="9"/>
      <c r="E99" s="9"/>
      <c r="F99" s="9"/>
      <c r="G99" s="9"/>
      <c r="H99" s="9"/>
    </row>
    <row r="100" spans="3:14" ht="14" customHeight="1" x14ac:dyDescent="0.35">
      <c r="C100"/>
      <c r="D100" s="9"/>
      <c r="E100" s="9"/>
      <c r="F100" s="9"/>
      <c r="G100" s="9"/>
      <c r="H100" s="9"/>
    </row>
    <row r="101" spans="3:14" ht="14" customHeight="1" x14ac:dyDescent="0.35">
      <c r="C101"/>
      <c r="D101" s="9"/>
      <c r="E101" s="9"/>
      <c r="F101" s="9"/>
      <c r="G101" s="9"/>
      <c r="H101" s="9"/>
    </row>
    <row r="102" spans="3:14" ht="14" customHeight="1" x14ac:dyDescent="0.35">
      <c r="C102"/>
      <c r="D102" s="9"/>
      <c r="E102" s="9"/>
      <c r="F102" s="9"/>
      <c r="G102" s="9"/>
      <c r="H102" s="9"/>
    </row>
    <row r="103" spans="3:14" ht="14" customHeight="1" x14ac:dyDescent="0.35">
      <c r="C103"/>
      <c r="D103" s="9"/>
      <c r="E103" s="9"/>
      <c r="F103" s="9"/>
      <c r="G103" s="9"/>
      <c r="H103" s="9"/>
    </row>
    <row r="104" spans="3:14" ht="14" customHeight="1" x14ac:dyDescent="0.35">
      <c r="C104"/>
      <c r="D104" s="9"/>
      <c r="E104" s="9"/>
      <c r="F104" s="9"/>
      <c r="G104" s="9"/>
      <c r="H104" s="9"/>
    </row>
    <row r="105" spans="3:14" ht="14" customHeight="1" x14ac:dyDescent="0.35">
      <c r="C105"/>
      <c r="D105" s="9"/>
      <c r="E105" s="9"/>
      <c r="F105" s="9"/>
      <c r="G105" s="9"/>
      <c r="H105" s="9"/>
    </row>
    <row r="106" spans="3:14" ht="14.15" customHeight="1" x14ac:dyDescent="0.35">
      <c r="C106"/>
      <c r="D106" s="9"/>
      <c r="E106" s="9"/>
      <c r="F106" s="9"/>
      <c r="G106" s="9"/>
      <c r="H106" s="9"/>
    </row>
    <row r="107" spans="3:14" ht="14.15" customHeight="1" x14ac:dyDescent="0.35">
      <c r="C107"/>
      <c r="D107" s="9"/>
      <c r="E107" s="9"/>
      <c r="F107" s="9"/>
      <c r="G107" s="9"/>
      <c r="H107" s="9"/>
    </row>
    <row r="108" spans="3:14" ht="8" customHeight="1" x14ac:dyDescent="0.35">
      <c r="C108"/>
    </row>
    <row r="109" spans="3:14" ht="14" customHeight="1" x14ac:dyDescent="0.35">
      <c r="C109" s="24" t="s">
        <v>92</v>
      </c>
      <c r="J109" s="36" t="s">
        <v>100</v>
      </c>
      <c r="K109" s="37"/>
      <c r="L109" s="37"/>
      <c r="M109" s="37"/>
      <c r="N109" s="37"/>
    </row>
    <row r="110" spans="3:14" ht="15.5" x14ac:dyDescent="0.35">
      <c r="C110" s="18" t="s">
        <v>75</v>
      </c>
      <c r="D110" s="19"/>
      <c r="J110" s="38" t="s">
        <v>101</v>
      </c>
      <c r="K110" s="38"/>
      <c r="L110" s="38"/>
      <c r="M110" s="38"/>
      <c r="N110" s="38"/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14"/>
    </row>
    <row r="116" spans="3:3" ht="15.5" x14ac:dyDescent="0.35">
      <c r="C116" s="15"/>
    </row>
  </sheetData>
  <mergeCells count="6">
    <mergeCell ref="J110:N110"/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2024-07-15T21:24:37Z</cp:lastPrinted>
  <dcterms:created xsi:type="dcterms:W3CDTF">2021-07-29T18:58:50Z</dcterms:created>
  <dcterms:modified xsi:type="dcterms:W3CDTF">2024-11-18T14:52:24Z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