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189" documentId="13_ncr:1_{C89B1C43-E1DA-40EE-91AA-FC946531F745}" xr6:coauthVersionLast="47" xr6:coauthVersionMax="47" xr10:uidLastSave="{FFFF3E1A-3506-4067-BBEA-1F99A201ADF4}"/>
  <bookViews>
    <workbookView xWindow="-120" yWindow="-120" windowWidth="29040" windowHeight="15720" xr2:uid="{F5461D7A-6B5C-4EAF-B93F-C04ABC54F221}"/>
  </bookViews>
  <sheets>
    <sheet name="Cuadro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9" i="1"/>
  <c r="L36" i="1" l="1"/>
  <c r="K36" i="1"/>
  <c r="J36" i="1"/>
  <c r="I36" i="1"/>
  <c r="H36" i="1"/>
  <c r="G36" i="1"/>
  <c r="F36" i="1"/>
  <c r="E36" i="1"/>
  <c r="D36" i="1"/>
  <c r="C36" i="1"/>
  <c r="I11" i="1"/>
  <c r="I16" i="1"/>
  <c r="I21" i="1"/>
  <c r="I31" i="1"/>
  <c r="I28" i="1"/>
  <c r="I27" i="1"/>
  <c r="I26" i="1" s="1"/>
  <c r="B10" i="1"/>
  <c r="B9" i="1"/>
  <c r="B8" i="1"/>
  <c r="B15" i="1"/>
  <c r="B14" i="1"/>
  <c r="B13" i="1"/>
  <c r="B12" i="1"/>
  <c r="B20" i="1"/>
  <c r="B19" i="1"/>
  <c r="B18" i="1"/>
  <c r="B17" i="1"/>
  <c r="B25" i="1"/>
  <c r="B24" i="1"/>
  <c r="B23" i="1"/>
  <c r="B22" i="1"/>
  <c r="B30" i="1"/>
  <c r="B29" i="1"/>
  <c r="B35" i="1"/>
  <c r="B34" i="1"/>
  <c r="B33" i="1"/>
  <c r="B32" i="1"/>
  <c r="B37" i="1"/>
  <c r="K27" i="1"/>
  <c r="L27" i="1"/>
  <c r="L26" i="1" s="1"/>
  <c r="K11" i="1"/>
  <c r="L11" i="1"/>
  <c r="K16" i="1"/>
  <c r="L16" i="1"/>
  <c r="K21" i="1"/>
  <c r="L21" i="1"/>
  <c r="K28" i="1"/>
  <c r="L28" i="1"/>
  <c r="K31" i="1"/>
  <c r="L31" i="1"/>
  <c r="G31" i="1"/>
  <c r="F31" i="1"/>
  <c r="E31" i="1"/>
  <c r="D31" i="1"/>
  <c r="C31" i="1"/>
  <c r="J31" i="1"/>
  <c r="H31" i="1"/>
  <c r="B27" i="1" l="1"/>
  <c r="B36" i="1"/>
  <c r="K26" i="1"/>
  <c r="B31" i="1"/>
  <c r="D28" i="1" l="1"/>
  <c r="D26" i="1" s="1"/>
  <c r="C28" i="1"/>
  <c r="E28" i="1"/>
  <c r="E26" i="1" s="1"/>
  <c r="J28" i="1"/>
  <c r="J26" i="1" s="1"/>
  <c r="G28" i="1"/>
  <c r="G26" i="1" s="1"/>
  <c r="H28" i="1"/>
  <c r="H26" i="1" s="1"/>
  <c r="F28" i="1"/>
  <c r="F26" i="1" s="1"/>
  <c r="J21" i="1"/>
  <c r="H21" i="1"/>
  <c r="G21" i="1"/>
  <c r="F21" i="1"/>
  <c r="E21" i="1"/>
  <c r="D21" i="1"/>
  <c r="C21" i="1"/>
  <c r="C26" i="1" l="1"/>
  <c r="B28" i="1"/>
  <c r="B26" i="1"/>
  <c r="B21" i="1" l="1"/>
  <c r="J16" i="1"/>
  <c r="H16" i="1"/>
  <c r="G16" i="1"/>
  <c r="F16" i="1"/>
  <c r="E16" i="1"/>
  <c r="D16" i="1"/>
  <c r="C16" i="1"/>
  <c r="J11" i="1"/>
  <c r="H11" i="1"/>
  <c r="G11" i="1"/>
  <c r="F11" i="1"/>
  <c r="E11" i="1"/>
  <c r="D11" i="1"/>
  <c r="C11" i="1"/>
  <c r="B11" i="1" l="1"/>
  <c r="B16" i="1"/>
</calcChain>
</file>

<file path=xl/sharedStrings.xml><?xml version="1.0" encoding="utf-8"?>
<sst xmlns="http://schemas.openxmlformats.org/spreadsheetml/2006/main" count="42" uniqueCount="23">
  <si>
    <t>Cuadro 1. Estadísticas institucionales del número de inspecciones realizadas a Entidades de Intermediación Financiera y Cambiaria, por tipo de entidad, según año y trimestre.</t>
  </si>
  <si>
    <t>Año</t>
  </si>
  <si>
    <t>Total de inspecciones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</si>
  <si>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</si>
  <si>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</si>
  <si>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</si>
  <si>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</si>
  <si>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</si>
  <si>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</si>
  <si>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Agentes de Remesas y Cambio</t>
  </si>
  <si>
    <t>Entidades Transfronterizas</t>
  </si>
  <si>
    <t>2017*</t>
  </si>
  <si>
    <t>2018*</t>
  </si>
  <si>
    <t>2019*</t>
  </si>
  <si>
    <t>Ene-Mar</t>
  </si>
  <si>
    <t>Abr-Jun</t>
  </si>
  <si>
    <t>Oct-Dic</t>
  </si>
  <si>
    <t>*Durante el periodo 2017-2019 lo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</si>
  <si>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</si>
  <si>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</si>
  <si>
    <t>Subdiarias Bancarias Internacionales</t>
  </si>
  <si>
    <t>Sociedades de Información Crediticia</t>
  </si>
  <si>
    <t>Oficinas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</si>
</sst>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1592580</xdr:colOff>
      <xdr:row>3</xdr:row>
      <xdr:rowOff>117128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CCFE391-A90D-4AEC-B73C-916B24B441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58096"/>
          <a:ext cx="3175000" cy="7148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EC07-B0A3-433A-8FA4-A065F824470A}">
  <dimension ref="A5:L42"/>
  <sheetViews>
    <sheetView showGridLines="0" tabSelected="1" zoomScale="93" zoomScaleNormal="93" workbookViewId="0">
      <pane ySplit="7" topLeftCell="A26" activePane="bottomLeft" state="frozen"/>
      <selection pane="bottomLeft" activeCell="A40" sqref="A40"/>
    </sheetView>
  </sheetViews>
  <sheetFormatPr defaultColWidth="11.42578125" defaultRowHeight="15" x14ac:dyDescent="0.25"/>
  <cols>
    <col min="1" max="10" width="24.28515625" style="1" customWidth="1"/>
    <col min="11" max="11" width="23.42578125" style="1" customWidth="1"/>
    <col min="12" max="12" width="21.7109375" style="1" customWidth="1"/>
    <col min="13" max="16384" width="11.42578125" style="1"/>
  </cols>
  <sheetData>
    <row r="5" spans="1:12" ht="25.15" customHeight="1" thickBot="1" x14ac:dyDescent="0.3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</row>
    <row r="6" spans="1:12" ht="21.6" customHeight="1" x14ac:dyDescent="0.25">
      <c r="A6" s="25" t="s">
        <v>1</v>
      </c>
      <c r="B6" s="27" t="s">
        <v>2</v>
      </c>
      <c r="C6" s="29" t="s">
        <v>3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42" customHeight="1" thickBot="1" x14ac:dyDescent="0.3">
      <c r="A7" s="26"/>
      <c r="B7" s="28"/>
      <c r="C7" s="21" t="s">
        <v>4</v>
      </c>
      <c r="D7" s="22" t="s">
        <v>5</v>
      </c>
      <c r="E7" s="22" t="s">
        <v>6</v>
      </c>
      <c r="F7" s="22" t="s">
        <v>7</v>
      </c>
      <c r="G7" s="22" t="s">
        <v>8</v>
      </c>
      <c r="H7" s="22" t="s">
        <v>9</v>
      </c>
      <c r="I7" s="23" t="s">
        <v>21</v>
      </c>
      <c r="J7" s="23" t="s">
        <v>10</v>
      </c>
      <c r="K7" s="23" t="s">
        <v>20</v>
      </c>
      <c r="L7" s="23" t="s">
        <v>22</v>
      </c>
    </row>
    <row r="8" spans="1:12" ht="15.75" x14ac:dyDescent="0.25">
      <c r="A8" s="13" t="s">
        <v>11</v>
      </c>
      <c r="B8" s="13">
        <f t="shared" ref="B8:B10" si="0">SUM(C8:L8)</f>
        <v>119</v>
      </c>
      <c r="C8" s="16">
        <v>38</v>
      </c>
      <c r="D8" s="16">
        <v>13</v>
      </c>
      <c r="E8" s="16">
        <v>23</v>
      </c>
      <c r="F8" s="16">
        <v>18</v>
      </c>
      <c r="G8" s="16">
        <v>3</v>
      </c>
      <c r="H8" s="16">
        <v>22</v>
      </c>
      <c r="I8" s="16">
        <v>0</v>
      </c>
      <c r="J8" s="17">
        <v>2</v>
      </c>
      <c r="K8" s="18">
        <v>0</v>
      </c>
      <c r="L8" s="18">
        <v>0</v>
      </c>
    </row>
    <row r="9" spans="1:12" ht="15.75" x14ac:dyDescent="0.25">
      <c r="A9" s="14" t="s">
        <v>12</v>
      </c>
      <c r="B9" s="14">
        <f t="shared" si="0"/>
        <v>103</v>
      </c>
      <c r="C9" s="14">
        <v>33</v>
      </c>
      <c r="D9" s="14">
        <v>13</v>
      </c>
      <c r="E9" s="14">
        <v>17</v>
      </c>
      <c r="F9" s="14">
        <v>11</v>
      </c>
      <c r="G9" s="14">
        <v>6</v>
      </c>
      <c r="H9" s="14">
        <v>23</v>
      </c>
      <c r="I9" s="14">
        <v>0</v>
      </c>
      <c r="J9" s="18">
        <v>0</v>
      </c>
      <c r="K9" s="18">
        <v>0</v>
      </c>
      <c r="L9" s="18">
        <v>0</v>
      </c>
    </row>
    <row r="10" spans="1:12" ht="15.75" x14ac:dyDescent="0.25">
      <c r="A10" s="14" t="s">
        <v>13</v>
      </c>
      <c r="B10" s="19">
        <f t="shared" si="0"/>
        <v>111</v>
      </c>
      <c r="C10" s="19">
        <v>28</v>
      </c>
      <c r="D10" s="19">
        <v>10</v>
      </c>
      <c r="E10" s="19">
        <v>17</v>
      </c>
      <c r="F10" s="19">
        <v>7</v>
      </c>
      <c r="G10" s="19">
        <v>5</v>
      </c>
      <c r="H10" s="19">
        <v>42</v>
      </c>
      <c r="I10" s="19">
        <v>0</v>
      </c>
      <c r="J10" s="20">
        <v>2</v>
      </c>
      <c r="K10" s="18">
        <v>0</v>
      </c>
      <c r="L10" s="18">
        <v>0</v>
      </c>
    </row>
    <row r="11" spans="1:12" ht="15.75" x14ac:dyDescent="0.25">
      <c r="A11" s="15">
        <v>2020</v>
      </c>
      <c r="B11" s="19">
        <f t="shared" ref="B11:B15" si="1">SUM(C11:L11)</f>
        <v>71</v>
      </c>
      <c r="C11" s="19">
        <f t="shared" ref="C11:J11" si="2">+C12+C13+C14+C15</f>
        <v>25</v>
      </c>
      <c r="D11" s="19">
        <f t="shared" si="2"/>
        <v>10</v>
      </c>
      <c r="E11" s="19">
        <f t="shared" si="2"/>
        <v>14</v>
      </c>
      <c r="F11" s="19">
        <f t="shared" si="2"/>
        <v>6</v>
      </c>
      <c r="G11" s="19">
        <f t="shared" si="2"/>
        <v>2</v>
      </c>
      <c r="H11" s="19">
        <f t="shared" si="2"/>
        <v>14</v>
      </c>
      <c r="I11" s="19">
        <f t="shared" ref="I11" si="3">SUM(I12:I15)</f>
        <v>0</v>
      </c>
      <c r="J11" s="20">
        <f t="shared" si="2"/>
        <v>0</v>
      </c>
      <c r="K11" s="20">
        <f t="shared" ref="K11:L11" si="4">+K12+K13+K14+K15</f>
        <v>0</v>
      </c>
      <c r="L11" s="20">
        <f t="shared" si="4"/>
        <v>0</v>
      </c>
    </row>
    <row r="12" spans="1:12" ht="15.75" x14ac:dyDescent="0.25">
      <c r="A12" s="3" t="s">
        <v>14</v>
      </c>
      <c r="B12" s="9">
        <f t="shared" si="1"/>
        <v>22</v>
      </c>
      <c r="C12" s="4">
        <v>6</v>
      </c>
      <c r="D12" s="4">
        <v>2</v>
      </c>
      <c r="E12" s="4">
        <v>1</v>
      </c>
      <c r="F12" s="4">
        <v>1</v>
      </c>
      <c r="G12" s="4">
        <v>0</v>
      </c>
      <c r="H12" s="4">
        <v>12</v>
      </c>
      <c r="I12" s="4">
        <v>0</v>
      </c>
      <c r="J12" s="2">
        <v>0</v>
      </c>
      <c r="K12" s="4">
        <v>0</v>
      </c>
      <c r="L12" s="4">
        <v>0</v>
      </c>
    </row>
    <row r="13" spans="1:12" ht="15.75" x14ac:dyDescent="0.25">
      <c r="A13" s="3" t="s">
        <v>15</v>
      </c>
      <c r="B13" s="9">
        <f t="shared" si="1"/>
        <v>18</v>
      </c>
      <c r="C13" s="4">
        <v>6</v>
      </c>
      <c r="D13" s="4">
        <v>2</v>
      </c>
      <c r="E13" s="4">
        <v>5</v>
      </c>
      <c r="F13" s="4">
        <v>2</v>
      </c>
      <c r="G13" s="4">
        <v>1</v>
      </c>
      <c r="H13" s="4">
        <v>2</v>
      </c>
      <c r="I13" s="4">
        <v>0</v>
      </c>
      <c r="J13" s="2">
        <v>0</v>
      </c>
      <c r="K13" s="4">
        <v>0</v>
      </c>
      <c r="L13" s="4">
        <v>0</v>
      </c>
    </row>
    <row r="14" spans="1:12" ht="15.75" x14ac:dyDescent="0.25">
      <c r="A14" s="3" t="s">
        <v>19</v>
      </c>
      <c r="B14" s="4">
        <f t="shared" si="1"/>
        <v>18</v>
      </c>
      <c r="C14" s="4">
        <v>7</v>
      </c>
      <c r="D14" s="4">
        <v>4</v>
      </c>
      <c r="E14" s="4">
        <v>3</v>
      </c>
      <c r="F14" s="4">
        <v>3</v>
      </c>
      <c r="G14" s="4">
        <v>1</v>
      </c>
      <c r="H14" s="4">
        <v>0</v>
      </c>
      <c r="I14" s="4">
        <v>0</v>
      </c>
      <c r="J14" s="2">
        <v>0</v>
      </c>
      <c r="K14" s="4">
        <v>0</v>
      </c>
      <c r="L14" s="4">
        <v>0</v>
      </c>
    </row>
    <row r="15" spans="1:12" ht="15.75" x14ac:dyDescent="0.25">
      <c r="A15" s="3" t="s">
        <v>16</v>
      </c>
      <c r="B15" s="7">
        <f t="shared" si="1"/>
        <v>13</v>
      </c>
      <c r="C15" s="4">
        <v>6</v>
      </c>
      <c r="D15" s="4">
        <v>2</v>
      </c>
      <c r="E15" s="4">
        <v>5</v>
      </c>
      <c r="F15" s="4">
        <v>0</v>
      </c>
      <c r="G15" s="4">
        <v>0</v>
      </c>
      <c r="H15" s="4">
        <v>0</v>
      </c>
      <c r="I15" s="4">
        <v>0</v>
      </c>
      <c r="J15" s="2">
        <v>0</v>
      </c>
      <c r="K15" s="4">
        <v>0</v>
      </c>
      <c r="L15" s="4">
        <v>0</v>
      </c>
    </row>
    <row r="16" spans="1:12" ht="15.75" x14ac:dyDescent="0.25">
      <c r="A16" s="12">
        <v>2021</v>
      </c>
      <c r="B16" s="19">
        <f>+B17+B18+B19+B20</f>
        <v>99</v>
      </c>
      <c r="C16" s="19">
        <f t="shared" ref="C16:J16" si="5">+C17+C18+C19+C20</f>
        <v>24</v>
      </c>
      <c r="D16" s="19">
        <f t="shared" si="5"/>
        <v>10</v>
      </c>
      <c r="E16" s="19">
        <f t="shared" si="5"/>
        <v>14</v>
      </c>
      <c r="F16" s="19">
        <f t="shared" si="5"/>
        <v>6</v>
      </c>
      <c r="G16" s="19">
        <f t="shared" si="5"/>
        <v>2</v>
      </c>
      <c r="H16" s="19">
        <f t="shared" si="5"/>
        <v>41</v>
      </c>
      <c r="I16" s="19">
        <f t="shared" ref="I16" si="6">SUM(I17:I20)</f>
        <v>0</v>
      </c>
      <c r="J16" s="20">
        <f t="shared" si="5"/>
        <v>2</v>
      </c>
      <c r="K16" s="19">
        <f t="shared" ref="K16:L16" si="7">+K17+K18+K19+K20</f>
        <v>0</v>
      </c>
      <c r="L16" s="19">
        <f t="shared" si="7"/>
        <v>0</v>
      </c>
    </row>
    <row r="17" spans="1:12" ht="15.75" x14ac:dyDescent="0.25">
      <c r="A17" s="3" t="s">
        <v>14</v>
      </c>
      <c r="B17" s="9">
        <f t="shared" ref="B17:B20" si="8">SUM(C17:L17)</f>
        <v>32</v>
      </c>
      <c r="C17" s="4">
        <v>11</v>
      </c>
      <c r="D17" s="4">
        <v>4</v>
      </c>
      <c r="E17" s="4">
        <v>4</v>
      </c>
      <c r="F17" s="4">
        <v>1</v>
      </c>
      <c r="G17" s="4">
        <v>0</v>
      </c>
      <c r="H17" s="4">
        <v>12</v>
      </c>
      <c r="I17" s="4">
        <v>0</v>
      </c>
      <c r="J17" s="6">
        <v>0</v>
      </c>
      <c r="K17" s="4">
        <v>0</v>
      </c>
      <c r="L17" s="4">
        <v>0</v>
      </c>
    </row>
    <row r="18" spans="1:12" ht="15.75" x14ac:dyDescent="0.25">
      <c r="A18" s="3" t="s">
        <v>15</v>
      </c>
      <c r="B18" s="9">
        <f t="shared" si="8"/>
        <v>27</v>
      </c>
      <c r="C18" s="4">
        <v>5</v>
      </c>
      <c r="D18" s="4">
        <v>3</v>
      </c>
      <c r="E18" s="4">
        <v>6</v>
      </c>
      <c r="F18" s="4">
        <v>2</v>
      </c>
      <c r="G18" s="4">
        <v>1</v>
      </c>
      <c r="H18" s="4">
        <v>9</v>
      </c>
      <c r="I18" s="4">
        <v>0</v>
      </c>
      <c r="J18" s="6">
        <v>1</v>
      </c>
      <c r="K18" s="4">
        <v>0</v>
      </c>
      <c r="L18" s="4">
        <v>0</v>
      </c>
    </row>
    <row r="19" spans="1:12" ht="15.75" x14ac:dyDescent="0.25">
      <c r="A19" s="3" t="s">
        <v>19</v>
      </c>
      <c r="B19" s="4">
        <f t="shared" si="8"/>
        <v>25</v>
      </c>
      <c r="C19" s="4">
        <v>7</v>
      </c>
      <c r="D19" s="4">
        <v>2</v>
      </c>
      <c r="E19" s="4">
        <v>2</v>
      </c>
      <c r="F19" s="4">
        <v>2</v>
      </c>
      <c r="G19" s="4">
        <v>1</v>
      </c>
      <c r="H19" s="4">
        <v>10</v>
      </c>
      <c r="I19" s="4">
        <v>0</v>
      </c>
      <c r="J19" s="2">
        <v>1</v>
      </c>
      <c r="K19" s="4">
        <v>0</v>
      </c>
      <c r="L19" s="4">
        <v>0</v>
      </c>
    </row>
    <row r="20" spans="1:12" ht="15.75" x14ac:dyDescent="0.25">
      <c r="A20" s="3" t="s">
        <v>16</v>
      </c>
      <c r="B20" s="7">
        <f t="shared" si="8"/>
        <v>15</v>
      </c>
      <c r="C20" s="7">
        <v>1</v>
      </c>
      <c r="D20" s="7">
        <v>1</v>
      </c>
      <c r="E20" s="7">
        <v>2</v>
      </c>
      <c r="F20" s="7">
        <v>1</v>
      </c>
      <c r="G20" s="7">
        <v>0</v>
      </c>
      <c r="H20" s="7">
        <v>10</v>
      </c>
      <c r="I20" s="4">
        <v>0</v>
      </c>
      <c r="J20" s="5">
        <v>0</v>
      </c>
      <c r="K20" s="4">
        <v>0</v>
      </c>
      <c r="L20" s="4">
        <v>0</v>
      </c>
    </row>
    <row r="21" spans="1:12" ht="15.75" x14ac:dyDescent="0.25">
      <c r="A21" s="12">
        <v>2022</v>
      </c>
      <c r="B21" s="19">
        <f>+B22+B23+B24+B25</f>
        <v>70</v>
      </c>
      <c r="C21" s="19">
        <f t="shared" ref="C21:J21" si="9">+C22+C23+C24+C25</f>
        <v>22</v>
      </c>
      <c r="D21" s="19">
        <f t="shared" si="9"/>
        <v>12</v>
      </c>
      <c r="E21" s="19">
        <f t="shared" si="9"/>
        <v>12</v>
      </c>
      <c r="F21" s="19">
        <f t="shared" si="9"/>
        <v>5</v>
      </c>
      <c r="G21" s="19">
        <f t="shared" si="9"/>
        <v>2</v>
      </c>
      <c r="H21" s="19">
        <f t="shared" si="9"/>
        <v>16</v>
      </c>
      <c r="I21" s="19">
        <f t="shared" ref="I21" si="10">SUM(I22:I25)</f>
        <v>0</v>
      </c>
      <c r="J21" s="20">
        <f t="shared" si="9"/>
        <v>1</v>
      </c>
      <c r="K21" s="19">
        <f t="shared" ref="K21:L21" si="11">+K22+K23+K24+K25</f>
        <v>0</v>
      </c>
      <c r="L21" s="19">
        <f t="shared" si="11"/>
        <v>0</v>
      </c>
    </row>
    <row r="22" spans="1:12" ht="15.75" x14ac:dyDescent="0.25">
      <c r="A22" s="3" t="s">
        <v>14</v>
      </c>
      <c r="B22" s="9">
        <f t="shared" ref="B22:B25" si="12">SUM(C22:L22)</f>
        <v>9</v>
      </c>
      <c r="C22" s="4">
        <v>1</v>
      </c>
      <c r="D22" s="4">
        <v>1</v>
      </c>
      <c r="E22" s="4">
        <v>1</v>
      </c>
      <c r="F22" s="4">
        <v>1</v>
      </c>
      <c r="G22" s="4">
        <v>0</v>
      </c>
      <c r="H22" s="4">
        <v>5</v>
      </c>
      <c r="I22" s="4">
        <v>0</v>
      </c>
      <c r="J22" s="2">
        <v>0</v>
      </c>
      <c r="K22" s="4">
        <v>0</v>
      </c>
      <c r="L22" s="4">
        <v>0</v>
      </c>
    </row>
    <row r="23" spans="1:12" ht="15.75" x14ac:dyDescent="0.25">
      <c r="A23" s="3" t="s">
        <v>15</v>
      </c>
      <c r="B23" s="9">
        <f t="shared" si="12"/>
        <v>23</v>
      </c>
      <c r="C23" s="4">
        <v>11</v>
      </c>
      <c r="D23" s="4">
        <v>2</v>
      </c>
      <c r="E23" s="4">
        <v>4</v>
      </c>
      <c r="F23" s="4">
        <v>1</v>
      </c>
      <c r="G23" s="4">
        <v>1</v>
      </c>
      <c r="H23" s="4">
        <v>4</v>
      </c>
      <c r="I23" s="4">
        <v>0</v>
      </c>
      <c r="J23" s="2">
        <v>0</v>
      </c>
      <c r="K23" s="4">
        <v>0</v>
      </c>
      <c r="L23" s="4">
        <v>0</v>
      </c>
    </row>
    <row r="24" spans="1:12" ht="15.75" x14ac:dyDescent="0.25">
      <c r="A24" s="3" t="s">
        <v>19</v>
      </c>
      <c r="B24" s="4">
        <f t="shared" si="12"/>
        <v>18</v>
      </c>
      <c r="C24" s="4">
        <v>5</v>
      </c>
      <c r="D24" s="4">
        <v>4</v>
      </c>
      <c r="E24" s="4">
        <v>3</v>
      </c>
      <c r="F24" s="4">
        <v>1</v>
      </c>
      <c r="G24" s="4">
        <v>1</v>
      </c>
      <c r="H24" s="4">
        <v>4</v>
      </c>
      <c r="I24" s="4">
        <v>0</v>
      </c>
      <c r="J24" s="2">
        <v>0</v>
      </c>
      <c r="K24" s="4">
        <v>0</v>
      </c>
      <c r="L24" s="4">
        <v>0</v>
      </c>
    </row>
    <row r="25" spans="1:12" ht="15.75" x14ac:dyDescent="0.25">
      <c r="A25" s="3" t="s">
        <v>16</v>
      </c>
      <c r="B25" s="7">
        <f t="shared" si="12"/>
        <v>20</v>
      </c>
      <c r="C25" s="7">
        <v>5</v>
      </c>
      <c r="D25" s="7">
        <v>5</v>
      </c>
      <c r="E25" s="7">
        <v>4</v>
      </c>
      <c r="F25" s="7">
        <v>2</v>
      </c>
      <c r="G25" s="7">
        <v>0</v>
      </c>
      <c r="H25" s="7">
        <v>3</v>
      </c>
      <c r="I25" s="4">
        <v>0</v>
      </c>
      <c r="J25" s="5">
        <v>1</v>
      </c>
      <c r="K25" s="4">
        <v>0</v>
      </c>
      <c r="L25" s="4">
        <v>0</v>
      </c>
    </row>
    <row r="26" spans="1:12" ht="15.75" x14ac:dyDescent="0.25">
      <c r="A26" s="12">
        <v>2023</v>
      </c>
      <c r="B26" s="19">
        <f>SUM(B27:B30)</f>
        <v>71</v>
      </c>
      <c r="C26" s="19">
        <f t="shared" ref="C26:J26" si="13">SUM(C27:C30)</f>
        <v>22</v>
      </c>
      <c r="D26" s="19">
        <f t="shared" si="13"/>
        <v>9</v>
      </c>
      <c r="E26" s="19">
        <f t="shared" si="13"/>
        <v>16</v>
      </c>
      <c r="F26" s="19">
        <f t="shared" si="13"/>
        <v>4</v>
      </c>
      <c r="G26" s="19">
        <f t="shared" si="13"/>
        <v>2</v>
      </c>
      <c r="H26" s="19">
        <f t="shared" si="13"/>
        <v>18</v>
      </c>
      <c r="I26" s="19">
        <f t="shared" si="13"/>
        <v>0</v>
      </c>
      <c r="J26" s="20">
        <f t="shared" si="13"/>
        <v>0</v>
      </c>
      <c r="K26" s="19">
        <f t="shared" ref="K26:L26" si="14">SUM(K27:K30)</f>
        <v>0</v>
      </c>
      <c r="L26" s="19">
        <f t="shared" si="14"/>
        <v>0</v>
      </c>
    </row>
    <row r="27" spans="1:12" ht="15.75" x14ac:dyDescent="0.25">
      <c r="A27" s="8" t="s">
        <v>14</v>
      </c>
      <c r="B27" s="9">
        <f t="shared" ref="B27:B30" si="15">SUM(C27:L27)</f>
        <v>7</v>
      </c>
      <c r="C27" s="9">
        <v>1</v>
      </c>
      <c r="D27" s="9">
        <v>1</v>
      </c>
      <c r="E27" s="9">
        <v>1</v>
      </c>
      <c r="F27" s="9">
        <v>1</v>
      </c>
      <c r="G27" s="9">
        <v>0</v>
      </c>
      <c r="H27" s="9">
        <v>3</v>
      </c>
      <c r="I27" s="9">
        <f>0</f>
        <v>0</v>
      </c>
      <c r="J27" s="10">
        <v>0</v>
      </c>
      <c r="K27" s="9">
        <f>0</f>
        <v>0</v>
      </c>
      <c r="L27" s="9">
        <f>0</f>
        <v>0</v>
      </c>
    </row>
    <row r="28" spans="1:12" ht="15.75" x14ac:dyDescent="0.25">
      <c r="A28" s="8" t="s">
        <v>15</v>
      </c>
      <c r="B28" s="9">
        <f t="shared" si="15"/>
        <v>25</v>
      </c>
      <c r="C28" s="9">
        <f>2+1+6</f>
        <v>9</v>
      </c>
      <c r="D28" s="9">
        <f>3+1</f>
        <v>4</v>
      </c>
      <c r="E28" s="9">
        <f>5+1</f>
        <v>6</v>
      </c>
      <c r="F28" s="9">
        <f>1</f>
        <v>1</v>
      </c>
      <c r="G28" s="9">
        <f>0</f>
        <v>0</v>
      </c>
      <c r="H28" s="9">
        <f>5</f>
        <v>5</v>
      </c>
      <c r="I28" s="9">
        <f>0</f>
        <v>0</v>
      </c>
      <c r="J28" s="10">
        <f>0</f>
        <v>0</v>
      </c>
      <c r="K28" s="9">
        <f>0</f>
        <v>0</v>
      </c>
      <c r="L28" s="9">
        <f>0</f>
        <v>0</v>
      </c>
    </row>
    <row r="29" spans="1:12" ht="15.75" x14ac:dyDescent="0.25">
      <c r="A29" s="3" t="s">
        <v>19</v>
      </c>
      <c r="B29" s="4">
        <f t="shared" si="15"/>
        <v>19</v>
      </c>
      <c r="C29" s="4">
        <v>3</v>
      </c>
      <c r="D29" s="4">
        <v>2</v>
      </c>
      <c r="E29" s="4">
        <v>6</v>
      </c>
      <c r="F29" s="4">
        <v>0</v>
      </c>
      <c r="G29" s="4">
        <v>1</v>
      </c>
      <c r="H29" s="4">
        <v>7</v>
      </c>
      <c r="I29" s="4">
        <v>0</v>
      </c>
      <c r="J29" s="2">
        <v>0</v>
      </c>
      <c r="K29" s="4">
        <v>0</v>
      </c>
      <c r="L29" s="4">
        <v>0</v>
      </c>
    </row>
    <row r="30" spans="1:12" ht="15.75" x14ac:dyDescent="0.25">
      <c r="A30" s="11" t="s">
        <v>16</v>
      </c>
      <c r="B30" s="7">
        <f t="shared" si="15"/>
        <v>20</v>
      </c>
      <c r="C30" s="7">
        <v>9</v>
      </c>
      <c r="D30" s="7">
        <v>2</v>
      </c>
      <c r="E30" s="7">
        <v>3</v>
      </c>
      <c r="F30" s="7">
        <v>2</v>
      </c>
      <c r="G30" s="7">
        <v>1</v>
      </c>
      <c r="H30" s="7">
        <v>3</v>
      </c>
      <c r="I30" s="7">
        <v>0</v>
      </c>
      <c r="J30" s="5">
        <v>0</v>
      </c>
      <c r="K30" s="7">
        <v>0</v>
      </c>
      <c r="L30" s="7">
        <v>0</v>
      </c>
    </row>
    <row r="31" spans="1:12" ht="15.75" x14ac:dyDescent="0.25">
      <c r="A31" s="12">
        <v>2024</v>
      </c>
      <c r="B31" s="19">
        <f>SUM(B32:B35)</f>
        <v>70</v>
      </c>
      <c r="C31" s="19">
        <f t="shared" ref="C31:J31" si="16">SUM(C32:C35)</f>
        <v>25</v>
      </c>
      <c r="D31" s="19">
        <f t="shared" si="16"/>
        <v>13</v>
      </c>
      <c r="E31" s="19">
        <f t="shared" si="16"/>
        <v>12</v>
      </c>
      <c r="F31" s="19">
        <f t="shared" si="16"/>
        <v>5</v>
      </c>
      <c r="G31" s="19">
        <f t="shared" si="16"/>
        <v>3</v>
      </c>
      <c r="H31" s="19">
        <f t="shared" si="16"/>
        <v>12</v>
      </c>
      <c r="I31" s="19">
        <f t="shared" si="16"/>
        <v>0</v>
      </c>
      <c r="J31" s="20">
        <f t="shared" si="16"/>
        <v>0</v>
      </c>
      <c r="K31" s="19">
        <f t="shared" ref="K31:L31" si="17">SUM(K32:K35)</f>
        <v>0</v>
      </c>
      <c r="L31" s="19">
        <f t="shared" si="17"/>
        <v>0</v>
      </c>
    </row>
    <row r="32" spans="1:12" ht="15.75" x14ac:dyDescent="0.25">
      <c r="A32" s="8" t="s">
        <v>14</v>
      </c>
      <c r="B32" s="9">
        <f t="shared" ref="B32:B35" si="18">SUM(C32:L32)</f>
        <v>3</v>
      </c>
      <c r="C32" s="9">
        <v>1</v>
      </c>
      <c r="D32" s="9">
        <v>1</v>
      </c>
      <c r="E32" s="9">
        <v>0</v>
      </c>
      <c r="F32" s="9">
        <v>0</v>
      </c>
      <c r="G32" s="9">
        <v>0</v>
      </c>
      <c r="H32" s="9">
        <v>1</v>
      </c>
      <c r="I32" s="9">
        <v>0</v>
      </c>
      <c r="J32" s="10">
        <v>0</v>
      </c>
      <c r="K32" s="9">
        <v>0</v>
      </c>
      <c r="L32" s="9">
        <v>0</v>
      </c>
    </row>
    <row r="33" spans="1:12" ht="15.75" x14ac:dyDescent="0.25">
      <c r="A33" s="8" t="s">
        <v>15</v>
      </c>
      <c r="B33" s="9">
        <f t="shared" si="18"/>
        <v>30</v>
      </c>
      <c r="C33" s="9">
        <v>13</v>
      </c>
      <c r="D33" s="9">
        <v>7</v>
      </c>
      <c r="E33" s="9">
        <v>5</v>
      </c>
      <c r="F33" s="9">
        <v>1</v>
      </c>
      <c r="G33" s="9">
        <v>1</v>
      </c>
      <c r="H33" s="9">
        <v>3</v>
      </c>
      <c r="I33" s="9">
        <v>0</v>
      </c>
      <c r="J33" s="10">
        <v>0</v>
      </c>
      <c r="K33" s="9">
        <v>0</v>
      </c>
      <c r="L33" s="9">
        <v>0</v>
      </c>
    </row>
    <row r="34" spans="1:12" ht="15.75" x14ac:dyDescent="0.25">
      <c r="A34" s="3" t="s">
        <v>19</v>
      </c>
      <c r="B34" s="4">
        <f t="shared" si="18"/>
        <v>16</v>
      </c>
      <c r="C34" s="4">
        <v>5</v>
      </c>
      <c r="D34" s="4">
        <v>3</v>
      </c>
      <c r="E34" s="4">
        <v>3</v>
      </c>
      <c r="F34" s="4">
        <v>1</v>
      </c>
      <c r="G34" s="4">
        <v>1</v>
      </c>
      <c r="H34" s="4">
        <v>3</v>
      </c>
      <c r="I34" s="4">
        <v>0</v>
      </c>
      <c r="J34" s="2">
        <v>0</v>
      </c>
      <c r="K34" s="4">
        <v>0</v>
      </c>
      <c r="L34" s="4">
        <v>0</v>
      </c>
    </row>
    <row r="35" spans="1:12" ht="15.75" x14ac:dyDescent="0.25">
      <c r="A35" s="11" t="s">
        <v>16</v>
      </c>
      <c r="B35" s="7">
        <f t="shared" si="18"/>
        <v>21</v>
      </c>
      <c r="C35" s="7">
        <v>6</v>
      </c>
      <c r="D35" s="7">
        <v>2</v>
      </c>
      <c r="E35" s="7">
        <v>4</v>
      </c>
      <c r="F35" s="7">
        <v>3</v>
      </c>
      <c r="G35" s="7">
        <v>1</v>
      </c>
      <c r="H35" s="7">
        <v>5</v>
      </c>
      <c r="I35" s="7">
        <v>0</v>
      </c>
      <c r="J35" s="5">
        <v>0</v>
      </c>
      <c r="K35" s="7">
        <v>0</v>
      </c>
      <c r="L35" s="7">
        <v>0</v>
      </c>
    </row>
    <row r="36" spans="1:12" ht="15.75" x14ac:dyDescent="0.25">
      <c r="A36" s="12">
        <v>2025</v>
      </c>
      <c r="B36" s="19">
        <f>SUM(B37:B40)</f>
        <v>37</v>
      </c>
      <c r="C36" s="19">
        <f t="shared" ref="C36:L36" si="19">SUM(C37:C40)</f>
        <v>16</v>
      </c>
      <c r="D36" s="19">
        <f t="shared" si="19"/>
        <v>6</v>
      </c>
      <c r="E36" s="19">
        <f t="shared" si="19"/>
        <v>6</v>
      </c>
      <c r="F36" s="19">
        <f t="shared" si="19"/>
        <v>0</v>
      </c>
      <c r="G36" s="19">
        <f t="shared" si="19"/>
        <v>1</v>
      </c>
      <c r="H36" s="19">
        <f t="shared" si="19"/>
        <v>5</v>
      </c>
      <c r="I36" s="19">
        <f t="shared" si="19"/>
        <v>1</v>
      </c>
      <c r="J36" s="20">
        <f t="shared" si="19"/>
        <v>0</v>
      </c>
      <c r="K36" s="19">
        <f t="shared" si="19"/>
        <v>1</v>
      </c>
      <c r="L36" s="19">
        <f t="shared" si="19"/>
        <v>1</v>
      </c>
    </row>
    <row r="37" spans="1:12" ht="15.75" x14ac:dyDescent="0.25">
      <c r="A37" s="8" t="s">
        <v>14</v>
      </c>
      <c r="B37" s="9">
        <f>SUM(C37:L37)</f>
        <v>4</v>
      </c>
      <c r="C37" s="9">
        <v>1</v>
      </c>
      <c r="D37" s="9">
        <v>1</v>
      </c>
      <c r="E37" s="9">
        <v>0</v>
      </c>
      <c r="F37" s="9">
        <v>0</v>
      </c>
      <c r="G37" s="9">
        <v>0</v>
      </c>
      <c r="H37" s="9">
        <v>2</v>
      </c>
      <c r="I37" s="9">
        <v>0</v>
      </c>
      <c r="J37" s="10">
        <v>0</v>
      </c>
      <c r="K37" s="9">
        <v>0</v>
      </c>
      <c r="L37" s="9">
        <v>0</v>
      </c>
    </row>
    <row r="38" spans="1:12" ht="15.75" x14ac:dyDescent="0.25">
      <c r="A38" s="8" t="s">
        <v>15</v>
      </c>
      <c r="B38" s="9">
        <f t="shared" ref="B38:B39" si="20">SUM(C38:L38)</f>
        <v>13</v>
      </c>
      <c r="C38" s="9">
        <v>6</v>
      </c>
      <c r="D38" s="9">
        <v>1</v>
      </c>
      <c r="E38" s="9">
        <v>3</v>
      </c>
      <c r="F38" s="9">
        <v>0</v>
      </c>
      <c r="G38" s="9">
        <v>0</v>
      </c>
      <c r="H38" s="9">
        <v>0</v>
      </c>
      <c r="I38" s="9">
        <v>1</v>
      </c>
      <c r="J38" s="10">
        <v>0</v>
      </c>
      <c r="K38" s="9">
        <v>1</v>
      </c>
      <c r="L38" s="9">
        <v>1</v>
      </c>
    </row>
    <row r="39" spans="1:12" ht="15.75" x14ac:dyDescent="0.25">
      <c r="A39" s="3" t="s">
        <v>19</v>
      </c>
      <c r="B39" s="9">
        <f t="shared" si="20"/>
        <v>20</v>
      </c>
      <c r="C39" s="4">
        <v>9</v>
      </c>
      <c r="D39" s="4">
        <v>4</v>
      </c>
      <c r="E39" s="4">
        <v>3</v>
      </c>
      <c r="F39" s="4">
        <v>0</v>
      </c>
      <c r="G39" s="4">
        <v>1</v>
      </c>
      <c r="H39" s="4">
        <v>3</v>
      </c>
      <c r="I39" s="4">
        <v>0</v>
      </c>
      <c r="J39" s="2">
        <v>0</v>
      </c>
      <c r="K39" s="4">
        <v>0</v>
      </c>
      <c r="L39" s="4">
        <v>0</v>
      </c>
    </row>
    <row r="41" spans="1:12" x14ac:dyDescent="0.25">
      <c r="A41" s="1" t="s">
        <v>17</v>
      </c>
    </row>
    <row r="42" spans="1:12" x14ac:dyDescent="0.25">
      <c r="A42" t="s">
        <v>18</v>
      </c>
    </row>
  </sheetData>
  <mergeCells count="4">
    <mergeCell ref="A5:J5"/>
    <mergeCell ref="A6:A7"/>
    <mergeCell ref="B6:B7"/>
    <mergeCell ref="C6:L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ED248-7896-4ECA-B929-3E2BC65960A9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106A2356-639D-41C1-93C6-C9CD5B010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67FE6-293F-4BF0-ACA0-AAF81C23CB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2021-09-01T16:22:52Z</dcterms:created>
  <dcterms:modified xsi:type="dcterms:W3CDTF">2025-10-15T20:25:16Z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f6ee3606-0c81-4003-8631-6fc6dd55119a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